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45" windowWidth="18945" windowHeight="8400" activeTab="0"/>
  </bookViews>
  <sheets>
    <sheet name="Scores" sheetId="1" r:id="rId1"/>
    <sheet name="Reqs" sheetId="2" r:id="rId2"/>
    <sheet name="Combos" sheetId="3" r:id="rId3"/>
  </sheets>
  <definedNames/>
  <calcPr fullCalcOnLoad="1"/>
</workbook>
</file>

<file path=xl/sharedStrings.xml><?xml version="1.0" encoding="utf-8"?>
<sst xmlns="http://schemas.openxmlformats.org/spreadsheetml/2006/main" count="213" uniqueCount="78">
  <si>
    <t>STR</t>
  </si>
  <si>
    <t>INT</t>
  </si>
  <si>
    <t>WIS</t>
  </si>
  <si>
    <t>DEX</t>
  </si>
  <si>
    <t>CON</t>
  </si>
  <si>
    <t>CHA</t>
  </si>
  <si>
    <t>CLERIC</t>
  </si>
  <si>
    <t>Druid</t>
  </si>
  <si>
    <t>FIGHTER</t>
  </si>
  <si>
    <t>Paladin</t>
  </si>
  <si>
    <t>Ranger</t>
  </si>
  <si>
    <t>MAGIC-USER</t>
  </si>
  <si>
    <t>Illusionist</t>
  </si>
  <si>
    <t>THIEF</t>
  </si>
  <si>
    <t>Assassin</t>
  </si>
  <si>
    <t>MONK</t>
  </si>
  <si>
    <t>BARD</t>
  </si>
  <si>
    <t>Cleric</t>
  </si>
  <si>
    <t>Fighter</t>
  </si>
  <si>
    <t>Magic-user</t>
  </si>
  <si>
    <t>Thief</t>
  </si>
  <si>
    <t>Set 1</t>
  </si>
  <si>
    <t>Set 2</t>
  </si>
  <si>
    <t>Set 3</t>
  </si>
  <si>
    <t>Set 4</t>
  </si>
  <si>
    <t>Set 5</t>
  </si>
  <si>
    <t>Set 6</t>
  </si>
  <si>
    <t>Set 7</t>
  </si>
  <si>
    <t>Set 8</t>
  </si>
  <si>
    <t>Set 9</t>
  </si>
  <si>
    <t>Set 10</t>
  </si>
  <si>
    <t>Set 11</t>
  </si>
  <si>
    <t>Set 12</t>
  </si>
  <si>
    <t>Dwarf</t>
  </si>
  <si>
    <t>Elf</t>
  </si>
  <si>
    <t>Gnome</t>
  </si>
  <si>
    <t>Half-elf</t>
  </si>
  <si>
    <t>Halfling</t>
  </si>
  <si>
    <t>Half-orc</t>
  </si>
  <si>
    <t>Human</t>
  </si>
  <si>
    <t>no</t>
  </si>
  <si>
    <t>U</t>
  </si>
  <si>
    <t>Randomly-rolled ability scores</t>
  </si>
  <si>
    <t>Allowed races</t>
  </si>
  <si>
    <t>(takes race ability adjustments into account)</t>
  </si>
  <si>
    <t>Fighter/Thief</t>
  </si>
  <si>
    <t>Fighter/Magic-user</t>
  </si>
  <si>
    <t>Magic-user/Thief</t>
  </si>
  <si>
    <t>Fighter/Magic-user/Thief</t>
  </si>
  <si>
    <t>Fighter/Illusionist</t>
  </si>
  <si>
    <t>Illusionist/Thief</t>
  </si>
  <si>
    <t>Cleric/Fighter</t>
  </si>
  <si>
    <t>Cleric/Ranger</t>
  </si>
  <si>
    <t>Cleric/Magic-user</t>
  </si>
  <si>
    <t>Cleric/Fighter/Magic-user</t>
  </si>
  <si>
    <t>Cleric/Thief</t>
  </si>
  <si>
    <t>Cleric/Assassin</t>
  </si>
  <si>
    <t>Fighter/Assassin</t>
  </si>
  <si>
    <t>DWARF</t>
  </si>
  <si>
    <t>ELF</t>
  </si>
  <si>
    <t>GNOME</t>
  </si>
  <si>
    <t>HALF-ELF</t>
  </si>
  <si>
    <t>HALFLING</t>
  </si>
  <si>
    <t>HALF-ORC</t>
  </si>
  <si>
    <t>Allowed demi-human classes</t>
  </si>
  <si>
    <t>Numbers are level limits,</t>
  </si>
  <si>
    <t>adjusted by ability score,</t>
  </si>
  <si>
    <t>where applicable.</t>
  </si>
  <si>
    <t>Allowed human classes</t>
  </si>
  <si>
    <t>Hairfeet</t>
  </si>
  <si>
    <t>Tallfellow</t>
  </si>
  <si>
    <t>Stout</t>
  </si>
  <si>
    <t>Halfling characters</t>
  </si>
  <si>
    <t>are broken up into three</t>
  </si>
  <si>
    <t>sub-races.</t>
  </si>
  <si>
    <t>It is assumed you can voluntarily</t>
  </si>
  <si>
    <t>lower any score to meet maximum</t>
  </si>
  <si>
    <t>requirements.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</si>
</sst>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9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  <strike val="0"/>
      </font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6"/>
  <sheetViews>
    <sheetView tabSelected="1" workbookViewId="0" topLeftCell="A1">
      <selection activeCell="A1" sqref="A1"/>
    </sheetView>
  </sheetViews>
  <sheetFormatPr defaultColWidth="9.140625" defaultRowHeight="12.75"/>
  <cols>
    <col min="1" max="1" width="22.140625" style="3" bestFit="1" customWidth="1"/>
    <col min="14" max="14" width="20.57421875" style="0" customWidth="1"/>
  </cols>
  <sheetData>
    <row r="1" spans="1:14" s="1" customFormat="1" ht="12.75">
      <c r="A1" s="3"/>
      <c r="B1" s="1" t="s">
        <v>21</v>
      </c>
      <c r="C1" s="1" t="s">
        <v>22</v>
      </c>
      <c r="D1" s="1" t="s">
        <v>23</v>
      </c>
      <c r="E1" s="1" t="s">
        <v>24</v>
      </c>
      <c r="F1" s="1" t="s">
        <v>25</v>
      </c>
      <c r="G1" s="1" t="s">
        <v>26</v>
      </c>
      <c r="H1" s="1" t="s">
        <v>27</v>
      </c>
      <c r="I1" s="1" t="s">
        <v>28</v>
      </c>
      <c r="J1" s="1" t="s">
        <v>29</v>
      </c>
      <c r="K1" s="1" t="s">
        <v>30</v>
      </c>
      <c r="L1" s="1" t="s">
        <v>31</v>
      </c>
      <c r="M1" s="1" t="s">
        <v>32</v>
      </c>
      <c r="N1" s="3" t="s">
        <v>42</v>
      </c>
    </row>
    <row r="2" spans="1:13" ht="12.75">
      <c r="A2" s="1" t="s">
        <v>0</v>
      </c>
      <c r="B2">
        <f aca="true" ca="1" t="shared" si="0" ref="B2:B7">TRUNC(RAND()*6+1)+TRUNC(RAND()*6+1)+TRUNC(RAND()*6+1)</f>
        <v>13</v>
      </c>
      <c r="C2">
        <f aca="true" ca="1" t="shared" si="1" ref="C2:M7">TRUNC(RAND()*6+1)+TRUNC(RAND()*6+1)+TRUNC(RAND()*6+1)</f>
        <v>5</v>
      </c>
      <c r="D2">
        <f ca="1" t="shared" si="1"/>
        <v>14</v>
      </c>
      <c r="E2">
        <f ca="1" t="shared" si="1"/>
        <v>8</v>
      </c>
      <c r="F2">
        <f ca="1" t="shared" si="1"/>
        <v>14</v>
      </c>
      <c r="G2">
        <f ca="1" t="shared" si="1"/>
        <v>8</v>
      </c>
      <c r="H2">
        <f ca="1" t="shared" si="1"/>
        <v>12</v>
      </c>
      <c r="I2">
        <f ca="1" t="shared" si="1"/>
        <v>11</v>
      </c>
      <c r="J2">
        <f ca="1" t="shared" si="1"/>
        <v>11</v>
      </c>
      <c r="K2">
        <f ca="1" t="shared" si="1"/>
        <v>7</v>
      </c>
      <c r="L2">
        <f ca="1" t="shared" si="1"/>
        <v>11</v>
      </c>
      <c r="M2">
        <f ca="1" t="shared" si="1"/>
        <v>8</v>
      </c>
    </row>
    <row r="3" spans="1:14" ht="12.75">
      <c r="A3" s="1" t="s">
        <v>1</v>
      </c>
      <c r="B3">
        <f ca="1" t="shared" si="0"/>
        <v>8</v>
      </c>
      <c r="C3">
        <f ca="1" t="shared" si="1"/>
        <v>7</v>
      </c>
      <c r="D3">
        <f ca="1" t="shared" si="1"/>
        <v>11</v>
      </c>
      <c r="E3">
        <f ca="1" t="shared" si="1"/>
        <v>7</v>
      </c>
      <c r="F3">
        <f ca="1" t="shared" si="1"/>
        <v>4</v>
      </c>
      <c r="G3">
        <f ca="1" t="shared" si="1"/>
        <v>13</v>
      </c>
      <c r="H3">
        <f ca="1" t="shared" si="1"/>
        <v>5</v>
      </c>
      <c r="I3">
        <f ca="1" t="shared" si="1"/>
        <v>6</v>
      </c>
      <c r="J3">
        <f ca="1" t="shared" si="1"/>
        <v>7</v>
      </c>
      <c r="K3">
        <f ca="1" t="shared" si="1"/>
        <v>4</v>
      </c>
      <c r="L3">
        <f ca="1" t="shared" si="1"/>
        <v>13</v>
      </c>
      <c r="M3">
        <f ca="1" t="shared" si="1"/>
        <v>14</v>
      </c>
      <c r="N3" t="s">
        <v>75</v>
      </c>
    </row>
    <row r="4" spans="1:14" ht="12.75">
      <c r="A4" s="1" t="s">
        <v>2</v>
      </c>
      <c r="B4">
        <f ca="1" t="shared" si="0"/>
        <v>5</v>
      </c>
      <c r="C4">
        <f ca="1" t="shared" si="1"/>
        <v>13</v>
      </c>
      <c r="D4">
        <f ca="1" t="shared" si="1"/>
        <v>11</v>
      </c>
      <c r="E4">
        <f ca="1" t="shared" si="1"/>
        <v>14</v>
      </c>
      <c r="F4">
        <f ca="1" t="shared" si="1"/>
        <v>7</v>
      </c>
      <c r="G4">
        <f ca="1" t="shared" si="1"/>
        <v>10</v>
      </c>
      <c r="H4">
        <f ca="1" t="shared" si="1"/>
        <v>11</v>
      </c>
      <c r="I4">
        <f ca="1" t="shared" si="1"/>
        <v>10</v>
      </c>
      <c r="J4">
        <f ca="1" t="shared" si="1"/>
        <v>14</v>
      </c>
      <c r="K4">
        <f ca="1" t="shared" si="1"/>
        <v>7</v>
      </c>
      <c r="L4">
        <f ca="1" t="shared" si="1"/>
        <v>10</v>
      </c>
      <c r="M4">
        <f ca="1" t="shared" si="1"/>
        <v>5</v>
      </c>
      <c r="N4" t="s">
        <v>76</v>
      </c>
    </row>
    <row r="5" spans="1:14" ht="12.75">
      <c r="A5" s="1" t="s">
        <v>3</v>
      </c>
      <c r="B5">
        <f ca="1" t="shared" si="0"/>
        <v>10</v>
      </c>
      <c r="C5">
        <f ca="1" t="shared" si="1"/>
        <v>7</v>
      </c>
      <c r="D5">
        <f ca="1" t="shared" si="1"/>
        <v>11</v>
      </c>
      <c r="E5">
        <f ca="1" t="shared" si="1"/>
        <v>11</v>
      </c>
      <c r="F5">
        <f ca="1" t="shared" si="1"/>
        <v>8</v>
      </c>
      <c r="G5">
        <f ca="1" t="shared" si="1"/>
        <v>14</v>
      </c>
      <c r="H5">
        <f ca="1" t="shared" si="1"/>
        <v>11</v>
      </c>
      <c r="I5">
        <f ca="1" t="shared" si="1"/>
        <v>13</v>
      </c>
      <c r="J5">
        <f ca="1" t="shared" si="1"/>
        <v>12</v>
      </c>
      <c r="K5">
        <f ca="1" t="shared" si="1"/>
        <v>10</v>
      </c>
      <c r="L5">
        <f ca="1" t="shared" si="1"/>
        <v>10</v>
      </c>
      <c r="M5">
        <f ca="1" t="shared" si="1"/>
        <v>8</v>
      </c>
      <c r="N5" t="s">
        <v>77</v>
      </c>
    </row>
    <row r="6" spans="1:13" ht="12.75">
      <c r="A6" s="1" t="s">
        <v>4</v>
      </c>
      <c r="B6">
        <f ca="1" t="shared" si="0"/>
        <v>6</v>
      </c>
      <c r="C6">
        <f ca="1" t="shared" si="1"/>
        <v>11</v>
      </c>
      <c r="D6">
        <f ca="1" t="shared" si="1"/>
        <v>9</v>
      </c>
      <c r="E6">
        <f ca="1" t="shared" si="1"/>
        <v>12</v>
      </c>
      <c r="F6">
        <f ca="1" t="shared" si="1"/>
        <v>10</v>
      </c>
      <c r="G6">
        <f ca="1" t="shared" si="1"/>
        <v>14</v>
      </c>
      <c r="H6">
        <f ca="1" t="shared" si="1"/>
        <v>12</v>
      </c>
      <c r="I6">
        <f ca="1" t="shared" si="1"/>
        <v>11</v>
      </c>
      <c r="J6">
        <f ca="1" t="shared" si="1"/>
        <v>11</v>
      </c>
      <c r="K6">
        <f ca="1" t="shared" si="1"/>
        <v>8</v>
      </c>
      <c r="L6">
        <f ca="1" t="shared" si="1"/>
        <v>9</v>
      </c>
      <c r="M6">
        <f ca="1" t="shared" si="1"/>
        <v>7</v>
      </c>
    </row>
    <row r="7" spans="1:13" ht="12.75">
      <c r="A7" s="1" t="s">
        <v>5</v>
      </c>
      <c r="B7">
        <f ca="1" t="shared" si="0"/>
        <v>12</v>
      </c>
      <c r="C7">
        <f ca="1" t="shared" si="1"/>
        <v>10</v>
      </c>
      <c r="D7">
        <f ca="1" t="shared" si="1"/>
        <v>7</v>
      </c>
      <c r="E7">
        <f ca="1" t="shared" si="1"/>
        <v>9</v>
      </c>
      <c r="F7">
        <f ca="1" t="shared" si="1"/>
        <v>11</v>
      </c>
      <c r="G7">
        <f ca="1" t="shared" si="1"/>
        <v>9</v>
      </c>
      <c r="H7">
        <f ca="1" t="shared" si="1"/>
        <v>6</v>
      </c>
      <c r="I7">
        <f ca="1" t="shared" si="1"/>
        <v>12</v>
      </c>
      <c r="J7">
        <f ca="1" t="shared" si="1"/>
        <v>10</v>
      </c>
      <c r="K7">
        <f ca="1" t="shared" si="1"/>
        <v>10</v>
      </c>
      <c r="L7">
        <f ca="1" t="shared" si="1"/>
        <v>8</v>
      </c>
      <c r="M7">
        <f ca="1" t="shared" si="1"/>
        <v>9</v>
      </c>
    </row>
    <row r="8" ht="12.75">
      <c r="A8" s="1"/>
    </row>
    <row r="9" spans="1:14" ht="12.75">
      <c r="A9" s="1" t="s">
        <v>6</v>
      </c>
      <c r="B9" t="str">
        <f>IF(AND(Scores!B$2&gt;=Reqs!$B2,Scores!B$3&gt;=Reqs!$C2,Scores!B$4&gt;=Reqs!$D2,Scores!B$5&gt;=Reqs!$E2,Scores!B$6&gt;=Reqs!$F2,Scores!B$7&gt;=Reqs!$G2),"Yes","No")</f>
        <v>No</v>
      </c>
      <c r="C9" t="str">
        <f>IF(AND(Scores!C$2&gt;=Reqs!$B2,Scores!C$3&gt;=Reqs!$C2,Scores!C$4&gt;=Reqs!$D2,Scores!C$5&gt;=Reqs!$E2,Scores!C$6&gt;=Reqs!$F2,Scores!C$7&gt;=Reqs!$G2),"Yes","No")</f>
        <v>No</v>
      </c>
      <c r="D9" t="str">
        <f>IF(AND(Scores!D$2&gt;=Reqs!$B2,Scores!D$3&gt;=Reqs!$C2,Scores!D$4&gt;=Reqs!$D2,Scores!D$5&gt;=Reqs!$E2,Scores!D$6&gt;=Reqs!$F2,Scores!D$7&gt;=Reqs!$G2),"Yes","No")</f>
        <v>Yes</v>
      </c>
      <c r="E9" t="str">
        <f>IF(AND(Scores!E$2&gt;=Reqs!$B2,Scores!E$3&gt;=Reqs!$C2,Scores!E$4&gt;=Reqs!$D2,Scores!E$5&gt;=Reqs!$E2,Scores!E$6&gt;=Reqs!$F2,Scores!E$7&gt;=Reqs!$G2),"Yes","No")</f>
        <v>Yes</v>
      </c>
      <c r="F9" t="str">
        <f>IF(AND(Scores!F$2&gt;=Reqs!$B2,Scores!F$3&gt;=Reqs!$C2,Scores!F$4&gt;=Reqs!$D2,Scores!F$5&gt;=Reqs!$E2,Scores!F$6&gt;=Reqs!$F2,Scores!F$7&gt;=Reqs!$G2),"Yes","No")</f>
        <v>No</v>
      </c>
      <c r="G9" t="str">
        <f>IF(AND(Scores!G$2&gt;=Reqs!$B2,Scores!G$3&gt;=Reqs!$C2,Scores!G$4&gt;=Reqs!$D2,Scores!G$5&gt;=Reqs!$E2,Scores!G$6&gt;=Reqs!$F2,Scores!G$7&gt;=Reqs!$G2),"Yes","No")</f>
        <v>Yes</v>
      </c>
      <c r="H9" t="str">
        <f>IF(AND(Scores!H$2&gt;=Reqs!$B2,Scores!H$3&gt;=Reqs!$C2,Scores!H$4&gt;=Reqs!$D2,Scores!H$5&gt;=Reqs!$E2,Scores!H$6&gt;=Reqs!$F2,Scores!H$7&gt;=Reqs!$G2),"Yes","No")</f>
        <v>No</v>
      </c>
      <c r="I9" t="str">
        <f>IF(AND(Scores!I$2&gt;=Reqs!$B2,Scores!I$3&gt;=Reqs!$C2,Scores!I$4&gt;=Reqs!$D2,Scores!I$5&gt;=Reqs!$E2,Scores!I$6&gt;=Reqs!$F2,Scores!I$7&gt;=Reqs!$G2),"Yes","No")</f>
        <v>Yes</v>
      </c>
      <c r="J9" t="str">
        <f>IF(AND(Scores!J$2&gt;=Reqs!$B2,Scores!J$3&gt;=Reqs!$C2,Scores!J$4&gt;=Reqs!$D2,Scores!J$5&gt;=Reqs!$E2,Scores!J$6&gt;=Reqs!$F2,Scores!J$7&gt;=Reqs!$G2),"Yes","No")</f>
        <v>Yes</v>
      </c>
      <c r="K9" t="str">
        <f>IF(AND(Scores!K$2&gt;=Reqs!$B2,Scores!K$3&gt;=Reqs!$C2,Scores!K$4&gt;=Reqs!$D2,Scores!K$5&gt;=Reqs!$E2,Scores!K$6&gt;=Reqs!$F2,Scores!K$7&gt;=Reqs!$G2),"Yes","No")</f>
        <v>No</v>
      </c>
      <c r="L9" t="str">
        <f>IF(AND(Scores!L$2&gt;=Reqs!$B2,Scores!L$3&gt;=Reqs!$C2,Scores!L$4&gt;=Reqs!$D2,Scores!L$5&gt;=Reqs!$E2,Scores!L$6&gt;=Reqs!$F2,Scores!L$7&gt;=Reqs!$G2),"Yes","No")</f>
        <v>Yes</v>
      </c>
      <c r="M9" t="str">
        <f>IF(AND(Scores!M$2&gt;=Reqs!$B2,Scores!M$3&gt;=Reqs!$C2,Scores!M$4&gt;=Reqs!$D2,Scores!M$5&gt;=Reqs!$E2,Scores!M$6&gt;=Reqs!$F2,Scores!M$7&gt;=Reqs!$G2),"Yes","No")</f>
        <v>No</v>
      </c>
      <c r="N9" t="s">
        <v>68</v>
      </c>
    </row>
    <row r="10" spans="1:13" ht="12.75">
      <c r="A10" s="1" t="s">
        <v>7</v>
      </c>
      <c r="B10" t="str">
        <f>IF(AND(Scores!B$2&gt;=Reqs!$B3,Scores!B$3&gt;=Reqs!$C3,Scores!B$4&gt;=Reqs!$D3,Scores!B$5&gt;=Reqs!$E3,Scores!B$6&gt;=Reqs!$F3,Scores!B$7&gt;=Reqs!$G3),"Yes","No")</f>
        <v>No</v>
      </c>
      <c r="C10" t="str">
        <f>IF(AND(Scores!C$2&gt;=Reqs!$B3,Scores!C$3&gt;=Reqs!$C3,Scores!C$4&gt;=Reqs!$D3,Scores!C$5&gt;=Reqs!$E3,Scores!C$6&gt;=Reqs!$F3,Scores!C$7&gt;=Reqs!$G3),"Yes","No")</f>
        <v>No</v>
      </c>
      <c r="D10" t="str">
        <f>IF(AND(Scores!D$2&gt;=Reqs!$B3,Scores!D$3&gt;=Reqs!$C3,Scores!D$4&gt;=Reqs!$D3,Scores!D$5&gt;=Reqs!$E3,Scores!D$6&gt;=Reqs!$F3,Scores!D$7&gt;=Reqs!$G3),"Yes","No")</f>
        <v>No</v>
      </c>
      <c r="E10" t="str">
        <f>IF(AND(Scores!E$2&gt;=Reqs!$B3,Scores!E$3&gt;=Reqs!$C3,Scores!E$4&gt;=Reqs!$D3,Scores!E$5&gt;=Reqs!$E3,Scores!E$6&gt;=Reqs!$F3,Scores!E$7&gt;=Reqs!$G3),"Yes","No")</f>
        <v>No</v>
      </c>
      <c r="F10" t="str">
        <f>IF(AND(Scores!F$2&gt;=Reqs!$B3,Scores!F$3&gt;=Reqs!$C3,Scores!F$4&gt;=Reqs!$D3,Scores!F$5&gt;=Reqs!$E3,Scores!F$6&gt;=Reqs!$F3,Scores!F$7&gt;=Reqs!$G3),"Yes","No")</f>
        <v>No</v>
      </c>
      <c r="G10" t="str">
        <f>IF(AND(Scores!G$2&gt;=Reqs!$B3,Scores!G$3&gt;=Reqs!$C3,Scores!G$4&gt;=Reqs!$D3,Scores!G$5&gt;=Reqs!$E3,Scores!G$6&gt;=Reqs!$F3,Scores!G$7&gt;=Reqs!$G3),"Yes","No")</f>
        <v>No</v>
      </c>
      <c r="H10" t="str">
        <f>IF(AND(Scores!H$2&gt;=Reqs!$B3,Scores!H$3&gt;=Reqs!$C3,Scores!H$4&gt;=Reqs!$D3,Scores!H$5&gt;=Reqs!$E3,Scores!H$6&gt;=Reqs!$F3,Scores!H$7&gt;=Reqs!$G3),"Yes","No")</f>
        <v>No</v>
      </c>
      <c r="I10" t="str">
        <f>IF(AND(Scores!I$2&gt;=Reqs!$B3,Scores!I$3&gt;=Reqs!$C3,Scores!I$4&gt;=Reqs!$D3,Scores!I$5&gt;=Reqs!$E3,Scores!I$6&gt;=Reqs!$F3,Scores!I$7&gt;=Reqs!$G3),"Yes","No")</f>
        <v>No</v>
      </c>
      <c r="J10" t="str">
        <f>IF(AND(Scores!J$2&gt;=Reqs!$B3,Scores!J$3&gt;=Reqs!$C3,Scores!J$4&gt;=Reqs!$D3,Scores!J$5&gt;=Reqs!$E3,Scores!J$6&gt;=Reqs!$F3,Scores!J$7&gt;=Reqs!$G3),"Yes","No")</f>
        <v>No</v>
      </c>
      <c r="K10" t="str">
        <f>IF(AND(Scores!K$2&gt;=Reqs!$B3,Scores!K$3&gt;=Reqs!$C3,Scores!K$4&gt;=Reqs!$D3,Scores!K$5&gt;=Reqs!$E3,Scores!K$6&gt;=Reqs!$F3,Scores!K$7&gt;=Reqs!$G3),"Yes","No")</f>
        <v>No</v>
      </c>
      <c r="L10" t="str">
        <f>IF(AND(Scores!L$2&gt;=Reqs!$B3,Scores!L$3&gt;=Reqs!$C3,Scores!L$4&gt;=Reqs!$D3,Scores!L$5&gt;=Reqs!$E3,Scores!L$6&gt;=Reqs!$F3,Scores!L$7&gt;=Reqs!$G3),"Yes","No")</f>
        <v>No</v>
      </c>
      <c r="M10" t="str">
        <f>IF(AND(Scores!M$2&gt;=Reqs!$B3,Scores!M$3&gt;=Reqs!$C3,Scores!M$4&gt;=Reqs!$D3,Scores!M$5&gt;=Reqs!$E3,Scores!M$6&gt;=Reqs!$F3,Scores!M$7&gt;=Reqs!$G3),"Yes","No")</f>
        <v>No</v>
      </c>
    </row>
    <row r="11" spans="1:13" ht="12.75">
      <c r="A11" s="1" t="s">
        <v>8</v>
      </c>
      <c r="B11" t="str">
        <f>IF(AND(Scores!B$2&gt;=Reqs!$B4,Scores!B$3&gt;=Reqs!$C4,Scores!B$4&gt;=Reqs!$D4,Scores!B$5&gt;=Reqs!$E4,Scores!B$6&gt;=Reqs!$F4,Scores!B$7&gt;=Reqs!$G4),"Yes","No")</f>
        <v>No</v>
      </c>
      <c r="C11" t="str">
        <f>IF(AND(Scores!C$2&gt;=Reqs!$B4,Scores!C$3&gt;=Reqs!$C4,Scores!C$4&gt;=Reqs!$D4,Scores!C$5&gt;=Reqs!$E4,Scores!C$6&gt;=Reqs!$F4,Scores!C$7&gt;=Reqs!$G4),"Yes","No")</f>
        <v>No</v>
      </c>
      <c r="D11" t="str">
        <f>IF(AND(Scores!D$2&gt;=Reqs!$B4,Scores!D$3&gt;=Reqs!$C4,Scores!D$4&gt;=Reqs!$D4,Scores!D$5&gt;=Reqs!$E4,Scores!D$6&gt;=Reqs!$F4,Scores!D$7&gt;=Reqs!$G4),"Yes","No")</f>
        <v>Yes</v>
      </c>
      <c r="E11" t="str">
        <f>IF(AND(Scores!E$2&gt;=Reqs!$B4,Scores!E$3&gt;=Reqs!$C4,Scores!E$4&gt;=Reqs!$D4,Scores!E$5&gt;=Reqs!$E4,Scores!E$6&gt;=Reqs!$F4,Scores!E$7&gt;=Reqs!$G4),"Yes","No")</f>
        <v>No</v>
      </c>
      <c r="F11" t="str">
        <f>IF(AND(Scores!F$2&gt;=Reqs!$B4,Scores!F$3&gt;=Reqs!$C4,Scores!F$4&gt;=Reqs!$D4,Scores!F$5&gt;=Reqs!$E4,Scores!F$6&gt;=Reqs!$F4,Scores!F$7&gt;=Reqs!$G4),"Yes","No")</f>
        <v>Yes</v>
      </c>
      <c r="G11" t="str">
        <f>IF(AND(Scores!G$2&gt;=Reqs!$B4,Scores!G$3&gt;=Reqs!$C4,Scores!G$4&gt;=Reqs!$D4,Scores!G$5&gt;=Reqs!$E4,Scores!G$6&gt;=Reqs!$F4,Scores!G$7&gt;=Reqs!$G4),"Yes","No")</f>
        <v>No</v>
      </c>
      <c r="H11" t="str">
        <f>IF(AND(Scores!H$2&gt;=Reqs!$B4,Scores!H$3&gt;=Reqs!$C4,Scores!H$4&gt;=Reqs!$D4,Scores!H$5&gt;=Reqs!$E4,Scores!H$6&gt;=Reqs!$F4,Scores!H$7&gt;=Reqs!$G4),"Yes","No")</f>
        <v>Yes</v>
      </c>
      <c r="I11" t="str">
        <f>IF(AND(Scores!I$2&gt;=Reqs!$B4,Scores!I$3&gt;=Reqs!$C4,Scores!I$4&gt;=Reqs!$D4,Scores!I$5&gt;=Reqs!$E4,Scores!I$6&gt;=Reqs!$F4,Scores!I$7&gt;=Reqs!$G4),"Yes","No")</f>
        <v>Yes</v>
      </c>
      <c r="J11" t="str">
        <f>IF(AND(Scores!J$2&gt;=Reqs!$B4,Scores!J$3&gt;=Reqs!$C4,Scores!J$4&gt;=Reqs!$D4,Scores!J$5&gt;=Reqs!$E4,Scores!J$6&gt;=Reqs!$F4,Scores!J$7&gt;=Reqs!$G4),"Yes","No")</f>
        <v>Yes</v>
      </c>
      <c r="K11" t="str">
        <f>IF(AND(Scores!K$2&gt;=Reqs!$B4,Scores!K$3&gt;=Reqs!$C4,Scores!K$4&gt;=Reqs!$D4,Scores!K$5&gt;=Reqs!$E4,Scores!K$6&gt;=Reqs!$F4,Scores!K$7&gt;=Reqs!$G4),"Yes","No")</f>
        <v>No</v>
      </c>
      <c r="L11" t="str">
        <f>IF(AND(Scores!L$2&gt;=Reqs!$B4,Scores!L$3&gt;=Reqs!$C4,Scores!L$4&gt;=Reqs!$D4,Scores!L$5&gt;=Reqs!$E4,Scores!L$6&gt;=Reqs!$F4,Scores!L$7&gt;=Reqs!$G4),"Yes","No")</f>
        <v>Yes</v>
      </c>
      <c r="M11" t="str">
        <f>IF(AND(Scores!M$2&gt;=Reqs!$B4,Scores!M$3&gt;=Reqs!$C4,Scores!M$4&gt;=Reqs!$D4,Scores!M$5&gt;=Reqs!$E4,Scores!M$6&gt;=Reqs!$F4,Scores!M$7&gt;=Reqs!$G4),"Yes","No")</f>
        <v>No</v>
      </c>
    </row>
    <row r="12" spans="1:13" ht="12.75">
      <c r="A12" s="1" t="s">
        <v>9</v>
      </c>
      <c r="B12" t="str">
        <f>IF(AND(Scores!B$2&gt;=Reqs!$B5,Scores!B$3&gt;=Reqs!$C5,Scores!B$4&gt;=Reqs!$D5,Scores!B$5&gt;=Reqs!$E5,Scores!B$6&gt;=Reqs!$F5,Scores!B$7&gt;=Reqs!$G5),"Yes","No")</f>
        <v>No</v>
      </c>
      <c r="C12" t="str">
        <f>IF(AND(Scores!C$2&gt;=Reqs!$B5,Scores!C$3&gt;=Reqs!$C5,Scores!C$4&gt;=Reqs!$D5,Scores!C$5&gt;=Reqs!$E5,Scores!C$6&gt;=Reqs!$F5,Scores!C$7&gt;=Reqs!$G5),"Yes","No")</f>
        <v>No</v>
      </c>
      <c r="D12" t="str">
        <f>IF(AND(Scores!D$2&gt;=Reqs!$B5,Scores!D$3&gt;=Reqs!$C5,Scores!D$4&gt;=Reqs!$D5,Scores!D$5&gt;=Reqs!$E5,Scores!D$6&gt;=Reqs!$F5,Scores!D$7&gt;=Reqs!$G5),"Yes","No")</f>
        <v>No</v>
      </c>
      <c r="E12" t="str">
        <f>IF(AND(Scores!E$2&gt;=Reqs!$B5,Scores!E$3&gt;=Reqs!$C5,Scores!E$4&gt;=Reqs!$D5,Scores!E$5&gt;=Reqs!$E5,Scores!E$6&gt;=Reqs!$F5,Scores!E$7&gt;=Reqs!$G5),"Yes","No")</f>
        <v>No</v>
      </c>
      <c r="F12" t="str">
        <f>IF(AND(Scores!F$2&gt;=Reqs!$B5,Scores!F$3&gt;=Reqs!$C5,Scores!F$4&gt;=Reqs!$D5,Scores!F$5&gt;=Reqs!$E5,Scores!F$6&gt;=Reqs!$F5,Scores!F$7&gt;=Reqs!$G5),"Yes","No")</f>
        <v>No</v>
      </c>
      <c r="G12" t="str">
        <f>IF(AND(Scores!G$2&gt;=Reqs!$B5,Scores!G$3&gt;=Reqs!$C5,Scores!G$4&gt;=Reqs!$D5,Scores!G$5&gt;=Reqs!$E5,Scores!G$6&gt;=Reqs!$F5,Scores!G$7&gt;=Reqs!$G5),"Yes","No")</f>
        <v>No</v>
      </c>
      <c r="H12" t="str">
        <f>IF(AND(Scores!H$2&gt;=Reqs!$B5,Scores!H$3&gt;=Reqs!$C5,Scores!H$4&gt;=Reqs!$D5,Scores!H$5&gt;=Reqs!$E5,Scores!H$6&gt;=Reqs!$F5,Scores!H$7&gt;=Reqs!$G5),"Yes","No")</f>
        <v>No</v>
      </c>
      <c r="I12" t="str">
        <f>IF(AND(Scores!I$2&gt;=Reqs!$B5,Scores!I$3&gt;=Reqs!$C5,Scores!I$4&gt;=Reqs!$D5,Scores!I$5&gt;=Reqs!$E5,Scores!I$6&gt;=Reqs!$F5,Scores!I$7&gt;=Reqs!$G5),"Yes","No")</f>
        <v>No</v>
      </c>
      <c r="J12" t="str">
        <f>IF(AND(Scores!J$2&gt;=Reqs!$B5,Scores!J$3&gt;=Reqs!$C5,Scores!J$4&gt;=Reqs!$D5,Scores!J$5&gt;=Reqs!$E5,Scores!J$6&gt;=Reqs!$F5,Scores!J$7&gt;=Reqs!$G5),"Yes","No")</f>
        <v>No</v>
      </c>
      <c r="K12" t="str">
        <f>IF(AND(Scores!K$2&gt;=Reqs!$B5,Scores!K$3&gt;=Reqs!$C5,Scores!K$4&gt;=Reqs!$D5,Scores!K$5&gt;=Reqs!$E5,Scores!K$6&gt;=Reqs!$F5,Scores!K$7&gt;=Reqs!$G5),"Yes","No")</f>
        <v>No</v>
      </c>
      <c r="L12" t="str">
        <f>IF(AND(Scores!L$2&gt;=Reqs!$B5,Scores!L$3&gt;=Reqs!$C5,Scores!L$4&gt;=Reqs!$D5,Scores!L$5&gt;=Reqs!$E5,Scores!L$6&gt;=Reqs!$F5,Scores!L$7&gt;=Reqs!$G5),"Yes","No")</f>
        <v>No</v>
      </c>
      <c r="M12" t="str">
        <f>IF(AND(Scores!M$2&gt;=Reqs!$B5,Scores!M$3&gt;=Reqs!$C5,Scores!M$4&gt;=Reqs!$D5,Scores!M$5&gt;=Reqs!$E5,Scores!M$6&gt;=Reqs!$F5,Scores!M$7&gt;=Reqs!$G5),"Yes","No")</f>
        <v>No</v>
      </c>
    </row>
    <row r="13" spans="1:13" ht="12.75">
      <c r="A13" s="1" t="s">
        <v>10</v>
      </c>
      <c r="B13" t="str">
        <f>IF(AND(Scores!B$2&gt;=Reqs!$B6,Scores!B$3&gt;=Reqs!$C6,Scores!B$4&gt;=Reqs!$D6,Scores!B$5&gt;=Reqs!$E6,Scores!B$6&gt;=Reqs!$F6,Scores!B$7&gt;=Reqs!$G6),"Yes","No")</f>
        <v>No</v>
      </c>
      <c r="C13" t="str">
        <f>IF(AND(Scores!C$2&gt;=Reqs!$B6,Scores!C$3&gt;=Reqs!$C6,Scores!C$4&gt;=Reqs!$D6,Scores!C$5&gt;=Reqs!$E6,Scores!C$6&gt;=Reqs!$F6,Scores!C$7&gt;=Reqs!$G6),"Yes","No")</f>
        <v>No</v>
      </c>
      <c r="D13" t="str">
        <f>IF(AND(Scores!D$2&gt;=Reqs!$B6,Scores!D$3&gt;=Reqs!$C6,Scores!D$4&gt;=Reqs!$D6,Scores!D$5&gt;=Reqs!$E6,Scores!D$6&gt;=Reqs!$F6,Scores!D$7&gt;=Reqs!$G6),"Yes","No")</f>
        <v>No</v>
      </c>
      <c r="E13" t="str">
        <f>IF(AND(Scores!E$2&gt;=Reqs!$B6,Scores!E$3&gt;=Reqs!$C6,Scores!E$4&gt;=Reqs!$D6,Scores!E$5&gt;=Reqs!$E6,Scores!E$6&gt;=Reqs!$F6,Scores!E$7&gt;=Reqs!$G6),"Yes","No")</f>
        <v>No</v>
      </c>
      <c r="F13" t="str">
        <f>IF(AND(Scores!F$2&gt;=Reqs!$B6,Scores!F$3&gt;=Reqs!$C6,Scores!F$4&gt;=Reqs!$D6,Scores!F$5&gt;=Reqs!$E6,Scores!F$6&gt;=Reqs!$F6,Scores!F$7&gt;=Reqs!$G6),"Yes","No")</f>
        <v>No</v>
      </c>
      <c r="G13" t="str">
        <f>IF(AND(Scores!G$2&gt;=Reqs!$B6,Scores!G$3&gt;=Reqs!$C6,Scores!G$4&gt;=Reqs!$D6,Scores!G$5&gt;=Reqs!$E6,Scores!G$6&gt;=Reqs!$F6,Scores!G$7&gt;=Reqs!$G6),"Yes","No")</f>
        <v>No</v>
      </c>
      <c r="H13" t="str">
        <f>IF(AND(Scores!H$2&gt;=Reqs!$B6,Scores!H$3&gt;=Reqs!$C6,Scores!H$4&gt;=Reqs!$D6,Scores!H$5&gt;=Reqs!$E6,Scores!H$6&gt;=Reqs!$F6,Scores!H$7&gt;=Reqs!$G6),"Yes","No")</f>
        <v>No</v>
      </c>
      <c r="I13" t="str">
        <f>IF(AND(Scores!I$2&gt;=Reqs!$B6,Scores!I$3&gt;=Reqs!$C6,Scores!I$4&gt;=Reqs!$D6,Scores!I$5&gt;=Reqs!$E6,Scores!I$6&gt;=Reqs!$F6,Scores!I$7&gt;=Reqs!$G6),"Yes","No")</f>
        <v>No</v>
      </c>
      <c r="J13" t="str">
        <f>IF(AND(Scores!J$2&gt;=Reqs!$B6,Scores!J$3&gt;=Reqs!$C6,Scores!J$4&gt;=Reqs!$D6,Scores!J$5&gt;=Reqs!$E6,Scores!J$6&gt;=Reqs!$F6,Scores!J$7&gt;=Reqs!$G6),"Yes","No")</f>
        <v>No</v>
      </c>
      <c r="K13" t="str">
        <f>IF(AND(Scores!K$2&gt;=Reqs!$B6,Scores!K$3&gt;=Reqs!$C6,Scores!K$4&gt;=Reqs!$D6,Scores!K$5&gt;=Reqs!$E6,Scores!K$6&gt;=Reqs!$F6,Scores!K$7&gt;=Reqs!$G6),"Yes","No")</f>
        <v>No</v>
      </c>
      <c r="L13" t="str">
        <f>IF(AND(Scores!L$2&gt;=Reqs!$B6,Scores!L$3&gt;=Reqs!$C6,Scores!L$4&gt;=Reqs!$D6,Scores!L$5&gt;=Reqs!$E6,Scores!L$6&gt;=Reqs!$F6,Scores!L$7&gt;=Reqs!$G6),"Yes","No")</f>
        <v>No</v>
      </c>
      <c r="M13" t="str">
        <f>IF(AND(Scores!M$2&gt;=Reqs!$B6,Scores!M$3&gt;=Reqs!$C6,Scores!M$4&gt;=Reqs!$D6,Scores!M$5&gt;=Reqs!$E6,Scores!M$6&gt;=Reqs!$F6,Scores!M$7&gt;=Reqs!$G6),"Yes","No")</f>
        <v>No</v>
      </c>
    </row>
    <row r="14" spans="1:13" ht="12.75">
      <c r="A14" s="1" t="s">
        <v>11</v>
      </c>
      <c r="B14" t="str">
        <f>IF(AND(Scores!B$2&gt;=Reqs!$B7,Scores!B$3&gt;=Reqs!$C7,Scores!B$4&gt;=Reqs!$D7,Scores!B$5&gt;=Reqs!$E7,Scores!B$6&gt;=Reqs!$F7,Scores!B$7&gt;=Reqs!$G7),"Yes","No")</f>
        <v>No</v>
      </c>
      <c r="C14" t="str">
        <f>IF(AND(Scores!C$2&gt;=Reqs!$B7,Scores!C$3&gt;=Reqs!$C7,Scores!C$4&gt;=Reqs!$D7,Scores!C$5&gt;=Reqs!$E7,Scores!C$6&gt;=Reqs!$F7,Scores!C$7&gt;=Reqs!$G7),"Yes","No")</f>
        <v>No</v>
      </c>
      <c r="D14" t="str">
        <f>IF(AND(Scores!D$2&gt;=Reqs!$B7,Scores!D$3&gt;=Reqs!$C7,Scores!D$4&gt;=Reqs!$D7,Scores!D$5&gt;=Reqs!$E7,Scores!D$6&gt;=Reqs!$F7,Scores!D$7&gt;=Reqs!$G7),"Yes","No")</f>
        <v>Yes</v>
      </c>
      <c r="E14" t="str">
        <f>IF(AND(Scores!E$2&gt;=Reqs!$B7,Scores!E$3&gt;=Reqs!$C7,Scores!E$4&gt;=Reqs!$D7,Scores!E$5&gt;=Reqs!$E7,Scores!E$6&gt;=Reqs!$F7,Scores!E$7&gt;=Reqs!$G7),"Yes","No")</f>
        <v>No</v>
      </c>
      <c r="F14" t="str">
        <f>IF(AND(Scores!F$2&gt;=Reqs!$B7,Scores!F$3&gt;=Reqs!$C7,Scores!F$4&gt;=Reqs!$D7,Scores!F$5&gt;=Reqs!$E7,Scores!F$6&gt;=Reqs!$F7,Scores!F$7&gt;=Reqs!$G7),"Yes","No")</f>
        <v>No</v>
      </c>
      <c r="G14" t="str">
        <f>IF(AND(Scores!G$2&gt;=Reqs!$B7,Scores!G$3&gt;=Reqs!$C7,Scores!G$4&gt;=Reqs!$D7,Scores!G$5&gt;=Reqs!$E7,Scores!G$6&gt;=Reqs!$F7,Scores!G$7&gt;=Reqs!$G7),"Yes","No")</f>
        <v>Yes</v>
      </c>
      <c r="H14" t="str">
        <f>IF(AND(Scores!H$2&gt;=Reqs!$B7,Scores!H$3&gt;=Reqs!$C7,Scores!H$4&gt;=Reqs!$D7,Scores!H$5&gt;=Reqs!$E7,Scores!H$6&gt;=Reqs!$F7,Scores!H$7&gt;=Reqs!$G7),"Yes","No")</f>
        <v>No</v>
      </c>
      <c r="I14" t="str">
        <f>IF(AND(Scores!I$2&gt;=Reqs!$B7,Scores!I$3&gt;=Reqs!$C7,Scores!I$4&gt;=Reqs!$D7,Scores!I$5&gt;=Reqs!$E7,Scores!I$6&gt;=Reqs!$F7,Scores!I$7&gt;=Reqs!$G7),"Yes","No")</f>
        <v>No</v>
      </c>
      <c r="J14" t="str">
        <f>IF(AND(Scores!J$2&gt;=Reqs!$B7,Scores!J$3&gt;=Reqs!$C7,Scores!J$4&gt;=Reqs!$D7,Scores!J$5&gt;=Reqs!$E7,Scores!J$6&gt;=Reqs!$F7,Scores!J$7&gt;=Reqs!$G7),"Yes","No")</f>
        <v>No</v>
      </c>
      <c r="K14" t="str">
        <f>IF(AND(Scores!K$2&gt;=Reqs!$B7,Scores!K$3&gt;=Reqs!$C7,Scores!K$4&gt;=Reqs!$D7,Scores!K$5&gt;=Reqs!$E7,Scores!K$6&gt;=Reqs!$F7,Scores!K$7&gt;=Reqs!$G7),"Yes","No")</f>
        <v>No</v>
      </c>
      <c r="L14" t="str">
        <f>IF(AND(Scores!L$2&gt;=Reqs!$B7,Scores!L$3&gt;=Reqs!$C7,Scores!L$4&gt;=Reqs!$D7,Scores!L$5&gt;=Reqs!$E7,Scores!L$6&gt;=Reqs!$F7,Scores!L$7&gt;=Reqs!$G7),"Yes","No")</f>
        <v>Yes</v>
      </c>
      <c r="M14" t="str">
        <f>IF(AND(Scores!M$2&gt;=Reqs!$B7,Scores!M$3&gt;=Reqs!$C7,Scores!M$4&gt;=Reqs!$D7,Scores!M$5&gt;=Reqs!$E7,Scores!M$6&gt;=Reqs!$F7,Scores!M$7&gt;=Reqs!$G7),"Yes","No")</f>
        <v>No</v>
      </c>
    </row>
    <row r="15" spans="1:13" ht="12.75">
      <c r="A15" s="1" t="s">
        <v>12</v>
      </c>
      <c r="B15" t="str">
        <f>IF(AND(Scores!B$2&gt;=Reqs!$B8,Scores!B$3&gt;=Reqs!$C8,Scores!B$4&gt;=Reqs!$D8,Scores!B$5&gt;=Reqs!$E8,Scores!B$6&gt;=Reqs!$F8,Scores!B$7&gt;=Reqs!$G8),"Yes","No")</f>
        <v>No</v>
      </c>
      <c r="C15" t="str">
        <f>IF(AND(Scores!C$2&gt;=Reqs!$B8,Scores!C$3&gt;=Reqs!$C8,Scores!C$4&gt;=Reqs!$D8,Scores!C$5&gt;=Reqs!$E8,Scores!C$6&gt;=Reqs!$F8,Scores!C$7&gt;=Reqs!$G8),"Yes","No")</f>
        <v>No</v>
      </c>
      <c r="D15" t="str">
        <f>IF(AND(Scores!D$2&gt;=Reqs!$B8,Scores!D$3&gt;=Reqs!$C8,Scores!D$4&gt;=Reqs!$D8,Scores!D$5&gt;=Reqs!$E8,Scores!D$6&gt;=Reqs!$F8,Scores!D$7&gt;=Reqs!$G8),"Yes","No")</f>
        <v>No</v>
      </c>
      <c r="E15" t="str">
        <f>IF(AND(Scores!E$2&gt;=Reqs!$B8,Scores!E$3&gt;=Reqs!$C8,Scores!E$4&gt;=Reqs!$D8,Scores!E$5&gt;=Reqs!$E8,Scores!E$6&gt;=Reqs!$F8,Scores!E$7&gt;=Reqs!$G8),"Yes","No")</f>
        <v>No</v>
      </c>
      <c r="F15" t="str">
        <f>IF(AND(Scores!F$2&gt;=Reqs!$B8,Scores!F$3&gt;=Reqs!$C8,Scores!F$4&gt;=Reqs!$D8,Scores!F$5&gt;=Reqs!$E8,Scores!F$6&gt;=Reqs!$F8,Scores!F$7&gt;=Reqs!$G8),"Yes","No")</f>
        <v>No</v>
      </c>
      <c r="G15" t="str">
        <f>IF(AND(Scores!G$2&gt;=Reqs!$B8,Scores!G$3&gt;=Reqs!$C8,Scores!G$4&gt;=Reqs!$D8,Scores!G$5&gt;=Reqs!$E8,Scores!G$6&gt;=Reqs!$F8,Scores!G$7&gt;=Reqs!$G8),"Yes","No")</f>
        <v>No</v>
      </c>
      <c r="H15" t="str">
        <f>IF(AND(Scores!H$2&gt;=Reqs!$B8,Scores!H$3&gt;=Reqs!$C8,Scores!H$4&gt;=Reqs!$D8,Scores!H$5&gt;=Reqs!$E8,Scores!H$6&gt;=Reqs!$F8,Scores!H$7&gt;=Reqs!$G8),"Yes","No")</f>
        <v>No</v>
      </c>
      <c r="I15" t="str">
        <f>IF(AND(Scores!I$2&gt;=Reqs!$B8,Scores!I$3&gt;=Reqs!$C8,Scores!I$4&gt;=Reqs!$D8,Scores!I$5&gt;=Reqs!$E8,Scores!I$6&gt;=Reqs!$F8,Scores!I$7&gt;=Reqs!$G8),"Yes","No")</f>
        <v>No</v>
      </c>
      <c r="J15" t="str">
        <f>IF(AND(Scores!J$2&gt;=Reqs!$B8,Scores!J$3&gt;=Reqs!$C8,Scores!J$4&gt;=Reqs!$D8,Scores!J$5&gt;=Reqs!$E8,Scores!J$6&gt;=Reqs!$F8,Scores!J$7&gt;=Reqs!$G8),"Yes","No")</f>
        <v>No</v>
      </c>
      <c r="K15" t="str">
        <f>IF(AND(Scores!K$2&gt;=Reqs!$B8,Scores!K$3&gt;=Reqs!$C8,Scores!K$4&gt;=Reqs!$D8,Scores!K$5&gt;=Reqs!$E8,Scores!K$6&gt;=Reqs!$F8,Scores!K$7&gt;=Reqs!$G8),"Yes","No")</f>
        <v>No</v>
      </c>
      <c r="L15" t="str">
        <f>IF(AND(Scores!L$2&gt;=Reqs!$B8,Scores!L$3&gt;=Reqs!$C8,Scores!L$4&gt;=Reqs!$D8,Scores!L$5&gt;=Reqs!$E8,Scores!L$6&gt;=Reqs!$F8,Scores!L$7&gt;=Reqs!$G8),"Yes","No")</f>
        <v>No</v>
      </c>
      <c r="M15" t="str">
        <f>IF(AND(Scores!M$2&gt;=Reqs!$B8,Scores!M$3&gt;=Reqs!$C8,Scores!M$4&gt;=Reqs!$D8,Scores!M$5&gt;=Reqs!$E8,Scores!M$6&gt;=Reqs!$F8,Scores!M$7&gt;=Reqs!$G8),"Yes","No")</f>
        <v>No</v>
      </c>
    </row>
    <row r="16" spans="1:13" ht="12.75">
      <c r="A16" s="1" t="s">
        <v>13</v>
      </c>
      <c r="B16" t="str">
        <f>IF(AND(Scores!B$2&gt;=Reqs!$B9,Scores!B$3&gt;=Reqs!$C9,Scores!B$4&gt;=Reqs!$D9,Scores!B$5&gt;=Reqs!$E9,Scores!B$6&gt;=Reqs!$F9,Scores!B$7&gt;=Reqs!$G9),"Yes","No")</f>
        <v>Yes</v>
      </c>
      <c r="C16" t="str">
        <f>IF(AND(Scores!C$2&gt;=Reqs!$B9,Scores!C$3&gt;=Reqs!$C9,Scores!C$4&gt;=Reqs!$D9,Scores!C$5&gt;=Reqs!$E9,Scores!C$6&gt;=Reqs!$F9,Scores!C$7&gt;=Reqs!$G9),"Yes","No")</f>
        <v>No</v>
      </c>
      <c r="D16" t="str">
        <f>IF(AND(Scores!D$2&gt;=Reqs!$B9,Scores!D$3&gt;=Reqs!$C9,Scores!D$4&gt;=Reqs!$D9,Scores!D$5&gt;=Reqs!$E9,Scores!D$6&gt;=Reqs!$F9,Scores!D$7&gt;=Reqs!$G9),"Yes","No")</f>
        <v>Yes</v>
      </c>
      <c r="E16" t="str">
        <f>IF(AND(Scores!E$2&gt;=Reqs!$B9,Scores!E$3&gt;=Reqs!$C9,Scores!E$4&gt;=Reqs!$D9,Scores!E$5&gt;=Reqs!$E9,Scores!E$6&gt;=Reqs!$F9,Scores!E$7&gt;=Reqs!$G9),"Yes","No")</f>
        <v>Yes</v>
      </c>
      <c r="F16" t="str">
        <f>IF(AND(Scores!F$2&gt;=Reqs!$B9,Scores!F$3&gt;=Reqs!$C9,Scores!F$4&gt;=Reqs!$D9,Scores!F$5&gt;=Reqs!$E9,Scores!F$6&gt;=Reqs!$F9,Scores!F$7&gt;=Reqs!$G9),"Yes","No")</f>
        <v>No</v>
      </c>
      <c r="G16" t="str">
        <f>IF(AND(Scores!G$2&gt;=Reqs!$B9,Scores!G$3&gt;=Reqs!$C9,Scores!G$4&gt;=Reqs!$D9,Scores!G$5&gt;=Reqs!$E9,Scores!G$6&gt;=Reqs!$F9,Scores!G$7&gt;=Reqs!$G9),"Yes","No")</f>
        <v>Yes</v>
      </c>
      <c r="H16" t="str">
        <f>IF(AND(Scores!H$2&gt;=Reqs!$B9,Scores!H$3&gt;=Reqs!$C9,Scores!H$4&gt;=Reqs!$D9,Scores!H$5&gt;=Reqs!$E9,Scores!H$6&gt;=Reqs!$F9,Scores!H$7&gt;=Reqs!$G9),"Yes","No")</f>
        <v>No</v>
      </c>
      <c r="I16" t="str">
        <f>IF(AND(Scores!I$2&gt;=Reqs!$B9,Scores!I$3&gt;=Reqs!$C9,Scores!I$4&gt;=Reqs!$D9,Scores!I$5&gt;=Reqs!$E9,Scores!I$6&gt;=Reqs!$F9,Scores!I$7&gt;=Reqs!$G9),"Yes","No")</f>
        <v>Yes</v>
      </c>
      <c r="J16" t="str">
        <f>IF(AND(Scores!J$2&gt;=Reqs!$B9,Scores!J$3&gt;=Reqs!$C9,Scores!J$4&gt;=Reqs!$D9,Scores!J$5&gt;=Reqs!$E9,Scores!J$6&gt;=Reqs!$F9,Scores!J$7&gt;=Reqs!$G9),"Yes","No")</f>
        <v>Yes</v>
      </c>
      <c r="K16" t="str">
        <f>IF(AND(Scores!K$2&gt;=Reqs!$B9,Scores!K$3&gt;=Reqs!$C9,Scores!K$4&gt;=Reqs!$D9,Scores!K$5&gt;=Reqs!$E9,Scores!K$6&gt;=Reqs!$F9,Scores!K$7&gt;=Reqs!$G9),"Yes","No")</f>
        <v>No</v>
      </c>
      <c r="L16" t="str">
        <f>IF(AND(Scores!L$2&gt;=Reqs!$B9,Scores!L$3&gt;=Reqs!$C9,Scores!L$4&gt;=Reqs!$D9,Scores!L$5&gt;=Reqs!$E9,Scores!L$6&gt;=Reqs!$F9,Scores!L$7&gt;=Reqs!$G9),"Yes","No")</f>
        <v>Yes</v>
      </c>
      <c r="M16" t="str">
        <f>IF(AND(Scores!M$2&gt;=Reqs!$B9,Scores!M$3&gt;=Reqs!$C9,Scores!M$4&gt;=Reqs!$D9,Scores!M$5&gt;=Reqs!$E9,Scores!M$6&gt;=Reqs!$F9,Scores!M$7&gt;=Reqs!$G9),"Yes","No")</f>
        <v>No</v>
      </c>
    </row>
    <row r="17" spans="1:13" ht="12.75">
      <c r="A17" s="1" t="s">
        <v>14</v>
      </c>
      <c r="B17" t="str">
        <f>IF(AND(Scores!B$2&gt;=Reqs!$B10,Scores!B$3&gt;=Reqs!$C10,Scores!B$4&gt;=Reqs!$D10,Scores!B$5&gt;=Reqs!$E10,Scores!B$6&gt;=Reqs!$F10,Scores!B$7&gt;=Reqs!$G10),"Yes","No")</f>
        <v>No</v>
      </c>
      <c r="C17" t="str">
        <f>IF(AND(Scores!C$2&gt;=Reqs!$B10,Scores!C$3&gt;=Reqs!$C10,Scores!C$4&gt;=Reqs!$D10,Scores!C$5&gt;=Reqs!$E10,Scores!C$6&gt;=Reqs!$F10,Scores!C$7&gt;=Reqs!$G10),"Yes","No")</f>
        <v>No</v>
      </c>
      <c r="D17" t="str">
        <f>IF(AND(Scores!D$2&gt;=Reqs!$B10,Scores!D$3&gt;=Reqs!$C10,Scores!D$4&gt;=Reqs!$D10,Scores!D$5&gt;=Reqs!$E10,Scores!D$6&gt;=Reqs!$F10,Scores!D$7&gt;=Reqs!$G10),"Yes","No")</f>
        <v>No</v>
      </c>
      <c r="E17" t="str">
        <f>IF(AND(Scores!E$2&gt;=Reqs!$B10,Scores!E$3&gt;=Reqs!$C10,Scores!E$4&gt;=Reqs!$D10,Scores!E$5&gt;=Reqs!$E10,Scores!E$6&gt;=Reqs!$F10,Scores!E$7&gt;=Reqs!$G10),"Yes","No")</f>
        <v>No</v>
      </c>
      <c r="F17" t="str">
        <f>IF(AND(Scores!F$2&gt;=Reqs!$B10,Scores!F$3&gt;=Reqs!$C10,Scores!F$4&gt;=Reqs!$D10,Scores!F$5&gt;=Reqs!$E10,Scores!F$6&gt;=Reqs!$F10,Scores!F$7&gt;=Reqs!$G10),"Yes","No")</f>
        <v>No</v>
      </c>
      <c r="G17" t="str">
        <f>IF(AND(Scores!G$2&gt;=Reqs!$B10,Scores!G$3&gt;=Reqs!$C10,Scores!G$4&gt;=Reqs!$D10,Scores!G$5&gt;=Reqs!$E10,Scores!G$6&gt;=Reqs!$F10,Scores!G$7&gt;=Reqs!$G10),"Yes","No")</f>
        <v>No</v>
      </c>
      <c r="H17" t="str">
        <f>IF(AND(Scores!H$2&gt;=Reqs!$B10,Scores!H$3&gt;=Reqs!$C10,Scores!H$4&gt;=Reqs!$D10,Scores!H$5&gt;=Reqs!$E10,Scores!H$6&gt;=Reqs!$F10,Scores!H$7&gt;=Reqs!$G10),"Yes","No")</f>
        <v>No</v>
      </c>
      <c r="I17" t="str">
        <f>IF(AND(Scores!I$2&gt;=Reqs!$B10,Scores!I$3&gt;=Reqs!$C10,Scores!I$4&gt;=Reqs!$D10,Scores!I$5&gt;=Reqs!$E10,Scores!I$6&gt;=Reqs!$F10,Scores!I$7&gt;=Reqs!$G10),"Yes","No")</f>
        <v>No</v>
      </c>
      <c r="J17" t="str">
        <f>IF(AND(Scores!J$2&gt;=Reqs!$B10,Scores!J$3&gt;=Reqs!$C10,Scores!J$4&gt;=Reqs!$D10,Scores!J$5&gt;=Reqs!$E10,Scores!J$6&gt;=Reqs!$F10,Scores!J$7&gt;=Reqs!$G10),"Yes","No")</f>
        <v>No</v>
      </c>
      <c r="K17" t="str">
        <f>IF(AND(Scores!K$2&gt;=Reqs!$B10,Scores!K$3&gt;=Reqs!$C10,Scores!K$4&gt;=Reqs!$D10,Scores!K$5&gt;=Reqs!$E10,Scores!K$6&gt;=Reqs!$F10,Scores!K$7&gt;=Reqs!$G10),"Yes","No")</f>
        <v>No</v>
      </c>
      <c r="L17" t="str">
        <f>IF(AND(Scores!L$2&gt;=Reqs!$B10,Scores!L$3&gt;=Reqs!$C10,Scores!L$4&gt;=Reqs!$D10,Scores!L$5&gt;=Reqs!$E10,Scores!L$6&gt;=Reqs!$F10,Scores!L$7&gt;=Reqs!$G10),"Yes","No")</f>
        <v>No</v>
      </c>
      <c r="M17" t="str">
        <f>IF(AND(Scores!M$2&gt;=Reqs!$B10,Scores!M$3&gt;=Reqs!$C10,Scores!M$4&gt;=Reqs!$D10,Scores!M$5&gt;=Reqs!$E10,Scores!M$6&gt;=Reqs!$F10,Scores!M$7&gt;=Reqs!$G10),"Yes","No")</f>
        <v>No</v>
      </c>
    </row>
    <row r="18" spans="1:13" ht="12.75">
      <c r="A18" s="1" t="s">
        <v>15</v>
      </c>
      <c r="B18" t="str">
        <f>IF(AND(Scores!B$2&gt;=Reqs!$B11,Scores!B$3&gt;=Reqs!$C11,Scores!B$4&gt;=Reqs!$D11,Scores!B$5&gt;=Reqs!$E11,Scores!B$6&gt;=Reqs!$F11,Scores!B$7&gt;=Reqs!$G11),"Yes","No")</f>
        <v>No</v>
      </c>
      <c r="C18" t="str">
        <f>IF(AND(Scores!C$2&gt;=Reqs!$B11,Scores!C$3&gt;=Reqs!$C11,Scores!C$4&gt;=Reqs!$D11,Scores!C$5&gt;=Reqs!$E11,Scores!C$6&gt;=Reqs!$F11,Scores!C$7&gt;=Reqs!$G11),"Yes","No")</f>
        <v>No</v>
      </c>
      <c r="D18" t="str">
        <f>IF(AND(Scores!D$2&gt;=Reqs!$B11,Scores!D$3&gt;=Reqs!$C11,Scores!D$4&gt;=Reqs!$D11,Scores!D$5&gt;=Reqs!$E11,Scores!D$6&gt;=Reqs!$F11,Scores!D$7&gt;=Reqs!$G11),"Yes","No")</f>
        <v>No</v>
      </c>
      <c r="E18" t="str">
        <f>IF(AND(Scores!E$2&gt;=Reqs!$B11,Scores!E$3&gt;=Reqs!$C11,Scores!E$4&gt;=Reqs!$D11,Scores!E$5&gt;=Reqs!$E11,Scores!E$6&gt;=Reqs!$F11,Scores!E$7&gt;=Reqs!$G11),"Yes","No")</f>
        <v>No</v>
      </c>
      <c r="F18" t="str">
        <f>IF(AND(Scores!F$2&gt;=Reqs!$B11,Scores!F$3&gt;=Reqs!$C11,Scores!F$4&gt;=Reqs!$D11,Scores!F$5&gt;=Reqs!$E11,Scores!F$6&gt;=Reqs!$F11,Scores!F$7&gt;=Reqs!$G11),"Yes","No")</f>
        <v>No</v>
      </c>
      <c r="G18" t="str">
        <f>IF(AND(Scores!G$2&gt;=Reqs!$B11,Scores!G$3&gt;=Reqs!$C11,Scores!G$4&gt;=Reqs!$D11,Scores!G$5&gt;=Reqs!$E11,Scores!G$6&gt;=Reqs!$F11,Scores!G$7&gt;=Reqs!$G11),"Yes","No")</f>
        <v>No</v>
      </c>
      <c r="H18" t="str">
        <f>IF(AND(Scores!H$2&gt;=Reqs!$B11,Scores!H$3&gt;=Reqs!$C11,Scores!H$4&gt;=Reqs!$D11,Scores!H$5&gt;=Reqs!$E11,Scores!H$6&gt;=Reqs!$F11,Scores!H$7&gt;=Reqs!$G11),"Yes","No")</f>
        <v>No</v>
      </c>
      <c r="I18" t="str">
        <f>IF(AND(Scores!I$2&gt;=Reqs!$B11,Scores!I$3&gt;=Reqs!$C11,Scores!I$4&gt;=Reqs!$D11,Scores!I$5&gt;=Reqs!$E11,Scores!I$6&gt;=Reqs!$F11,Scores!I$7&gt;=Reqs!$G11),"Yes","No")</f>
        <v>No</v>
      </c>
      <c r="J18" t="str">
        <f>IF(AND(Scores!J$2&gt;=Reqs!$B11,Scores!J$3&gt;=Reqs!$C11,Scores!J$4&gt;=Reqs!$D11,Scores!J$5&gt;=Reqs!$E11,Scores!J$6&gt;=Reqs!$F11,Scores!J$7&gt;=Reqs!$G11),"Yes","No")</f>
        <v>No</v>
      </c>
      <c r="K18" t="str">
        <f>IF(AND(Scores!K$2&gt;=Reqs!$B11,Scores!K$3&gt;=Reqs!$C11,Scores!K$4&gt;=Reqs!$D11,Scores!K$5&gt;=Reqs!$E11,Scores!K$6&gt;=Reqs!$F11,Scores!K$7&gt;=Reqs!$G11),"Yes","No")</f>
        <v>No</v>
      </c>
      <c r="L18" t="str">
        <f>IF(AND(Scores!L$2&gt;=Reqs!$B11,Scores!L$3&gt;=Reqs!$C11,Scores!L$4&gt;=Reqs!$D11,Scores!L$5&gt;=Reqs!$E11,Scores!L$6&gt;=Reqs!$F11,Scores!L$7&gt;=Reqs!$G11),"Yes","No")</f>
        <v>No</v>
      </c>
      <c r="M18" t="str">
        <f>IF(AND(Scores!M$2&gt;=Reqs!$B11,Scores!M$3&gt;=Reqs!$C11,Scores!M$4&gt;=Reqs!$D11,Scores!M$5&gt;=Reqs!$E11,Scores!M$6&gt;=Reqs!$F11,Scores!M$7&gt;=Reqs!$G11),"Yes","No")</f>
        <v>No</v>
      </c>
    </row>
    <row r="19" spans="1:14" ht="12.75">
      <c r="A19" s="1" t="s">
        <v>16</v>
      </c>
      <c r="B19" t="str">
        <f>IF(AND(Scores!B$2&gt;=Reqs!$B12,Scores!B$3&gt;=Reqs!$C12,Scores!B$4&gt;=Reqs!$D12,Scores!B$5&gt;=Reqs!$E12,Scores!B$6&gt;=Reqs!$F12,Scores!B$7&gt;=Reqs!$G12),"Yes","No")</f>
        <v>No</v>
      </c>
      <c r="C19" t="str">
        <f>IF(AND(Scores!C$2&gt;=Reqs!$B12,Scores!C$3&gt;=Reqs!$C12,Scores!C$4&gt;=Reqs!$D12,Scores!C$5&gt;=Reqs!$E12,Scores!C$6&gt;=Reqs!$F12,Scores!C$7&gt;=Reqs!$G12),"Yes","No")</f>
        <v>No</v>
      </c>
      <c r="D19" t="str">
        <f>IF(AND(Scores!D$2&gt;=Reqs!$B12,Scores!D$3&gt;=Reqs!$C12,Scores!D$4&gt;=Reqs!$D12,Scores!D$5&gt;=Reqs!$E12,Scores!D$6&gt;=Reqs!$F12,Scores!D$7&gt;=Reqs!$G12),"Yes","No")</f>
        <v>No</v>
      </c>
      <c r="E19" t="str">
        <f>IF(AND(Scores!E$2&gt;=Reqs!$B12,Scores!E$3&gt;=Reqs!$C12,Scores!E$4&gt;=Reqs!$D12,Scores!E$5&gt;=Reqs!$E12,Scores!E$6&gt;=Reqs!$F12,Scores!E$7&gt;=Reqs!$G12),"Yes","No")</f>
        <v>No</v>
      </c>
      <c r="F19" t="str">
        <f>IF(AND(Scores!F$2&gt;=Reqs!$B12,Scores!F$3&gt;=Reqs!$C12,Scores!F$4&gt;=Reqs!$D12,Scores!F$5&gt;=Reqs!$E12,Scores!F$6&gt;=Reqs!$F12,Scores!F$7&gt;=Reqs!$G12),"Yes","No")</f>
        <v>No</v>
      </c>
      <c r="G19" t="str">
        <f>IF(AND(Scores!G$2&gt;=Reqs!$B12,Scores!G$3&gt;=Reqs!$C12,Scores!G$4&gt;=Reqs!$D12,Scores!G$5&gt;=Reqs!$E12,Scores!G$6&gt;=Reqs!$F12,Scores!G$7&gt;=Reqs!$G12),"Yes","No")</f>
        <v>No</v>
      </c>
      <c r="H19" t="str">
        <f>IF(AND(Scores!H$2&gt;=Reqs!$B12,Scores!H$3&gt;=Reqs!$C12,Scores!H$4&gt;=Reqs!$D12,Scores!H$5&gt;=Reqs!$E12,Scores!H$6&gt;=Reqs!$F12,Scores!H$7&gt;=Reqs!$G12),"Yes","No")</f>
        <v>No</v>
      </c>
      <c r="I19" t="str">
        <f>IF(AND(Scores!I$2&gt;=Reqs!$B12,Scores!I$3&gt;=Reqs!$C12,Scores!I$4&gt;=Reqs!$D12,Scores!I$5&gt;=Reqs!$E12,Scores!I$6&gt;=Reqs!$F12,Scores!I$7&gt;=Reqs!$G12),"Yes","No")</f>
        <v>No</v>
      </c>
      <c r="J19" t="str">
        <f>IF(AND(Scores!J$2&gt;=Reqs!$B12,Scores!J$3&gt;=Reqs!$C12,Scores!J$4&gt;=Reqs!$D12,Scores!J$5&gt;=Reqs!$E12,Scores!J$6&gt;=Reqs!$F12,Scores!J$7&gt;=Reqs!$G12),"Yes","No")</f>
        <v>No</v>
      </c>
      <c r="K19" t="str">
        <f>IF(AND(Scores!K$2&gt;=Reqs!$B12,Scores!K$3&gt;=Reqs!$C12,Scores!K$4&gt;=Reqs!$D12,Scores!K$5&gt;=Reqs!$E12,Scores!K$6&gt;=Reqs!$F12,Scores!K$7&gt;=Reqs!$G12),"Yes","No")</f>
        <v>No</v>
      </c>
      <c r="L19" t="str">
        <f>IF(AND(Scores!L$2&gt;=Reqs!$B12,Scores!L$3&gt;=Reqs!$C12,Scores!L$4&gt;=Reqs!$D12,Scores!L$5&gt;=Reqs!$E12,Scores!L$6&gt;=Reqs!$F12,Scores!L$7&gt;=Reqs!$G12),"Yes","No")</f>
        <v>No</v>
      </c>
      <c r="M19" t="str">
        <f>IF(AND(Scores!M$2&gt;=Reqs!$B12,Scores!M$3&gt;=Reqs!$C12,Scores!M$4&gt;=Reqs!$D12,Scores!M$5&gt;=Reqs!$E12,Scores!M$6&gt;=Reqs!$F12,Scores!M$7&gt;=Reqs!$G12),"Yes","No")</f>
        <v>No</v>
      </c>
      <c r="N19" s="1"/>
    </row>
    <row r="20" ht="12.75">
      <c r="A20" s="1"/>
    </row>
    <row r="21" spans="1:14" ht="12.75">
      <c r="A21" s="1" t="s">
        <v>33</v>
      </c>
      <c r="B21" t="str">
        <f>IF(AND(Scores!B$2&gt;=Reqs!$B14,Scores!B$3&gt;=Reqs!$C14,Scores!B$4&gt;=Reqs!$D14,Scores!B$5&gt;=Reqs!$E14,Scores!B$6+1&gt;=Reqs!$F14,Scores!B$7-1&gt;=Reqs!$G14),"Yes","No")</f>
        <v>No</v>
      </c>
      <c r="C21" t="str">
        <f>IF(AND(Scores!C$2&gt;=Reqs!$B14,Scores!C$3&gt;=Reqs!$C14,Scores!C$4&gt;=Reqs!$D14,Scores!C$5&gt;=Reqs!$E14,Scores!C$6+1&gt;=Reqs!$F14,Scores!C$7-1&gt;=Reqs!$G14),"Yes","No")</f>
        <v>No</v>
      </c>
      <c r="D21" t="str">
        <f>IF(AND(Scores!D$2&gt;=Reqs!$B14,Scores!D$3&gt;=Reqs!$C14,Scores!D$4&gt;=Reqs!$D14,Scores!D$5&gt;=Reqs!$E14,Scores!D$6+1&gt;=Reqs!$F14,Scores!D$7-1&gt;=Reqs!$G14),"Yes","No")</f>
        <v>No</v>
      </c>
      <c r="E21" t="str">
        <f>IF(AND(Scores!E$2&gt;=Reqs!$B14,Scores!E$3&gt;=Reqs!$C14,Scores!E$4&gt;=Reqs!$D14,Scores!E$5&gt;=Reqs!$E14,Scores!E$6+1&gt;=Reqs!$F14,Scores!E$7-1&gt;=Reqs!$G14),"Yes","No")</f>
        <v>Yes</v>
      </c>
      <c r="F21" t="str">
        <f>IF(AND(Scores!F$2&gt;=Reqs!$B14,Scores!F$3&gt;=Reqs!$C14,Scores!F$4&gt;=Reqs!$D14,Scores!F$5&gt;=Reqs!$E14,Scores!F$6+1&gt;=Reqs!$F14,Scores!F$7-1&gt;=Reqs!$G14),"Yes","No")</f>
        <v>No</v>
      </c>
      <c r="G21" t="str">
        <f>IF(AND(Scores!G$2&gt;=Reqs!$B14,Scores!G$3&gt;=Reqs!$C14,Scores!G$4&gt;=Reqs!$D14,Scores!G$5&gt;=Reqs!$E14,Scores!G$6+1&gt;=Reqs!$F14,Scores!G$7-1&gt;=Reqs!$G14),"Yes","No")</f>
        <v>Yes</v>
      </c>
      <c r="H21" t="str">
        <f>IF(AND(Scores!H$2&gt;=Reqs!$B14,Scores!H$3&gt;=Reqs!$C14,Scores!H$4&gt;=Reqs!$D14,Scores!H$5&gt;=Reqs!$E14,Scores!H$6+1&gt;=Reqs!$F14,Scores!H$7-1&gt;=Reqs!$G14),"Yes","No")</f>
        <v>Yes</v>
      </c>
      <c r="I21" t="str">
        <f>IF(AND(Scores!I$2&gt;=Reqs!$B14,Scores!I$3&gt;=Reqs!$C14,Scores!I$4&gt;=Reqs!$D14,Scores!I$5&gt;=Reqs!$E14,Scores!I$6+1&gt;=Reqs!$F14,Scores!I$7-1&gt;=Reqs!$G14),"Yes","No")</f>
        <v>Yes</v>
      </c>
      <c r="J21" t="str">
        <f>IF(AND(Scores!J$2&gt;=Reqs!$B14,Scores!J$3&gt;=Reqs!$C14,Scores!J$4&gt;=Reqs!$D14,Scores!J$5&gt;=Reqs!$E14,Scores!J$6+1&gt;=Reqs!$F14,Scores!J$7-1&gt;=Reqs!$G14),"Yes","No")</f>
        <v>Yes</v>
      </c>
      <c r="K21" t="str">
        <f>IF(AND(Scores!K$2&gt;=Reqs!$B14,Scores!K$3&gt;=Reqs!$C14,Scores!K$4&gt;=Reqs!$D14,Scores!K$5&gt;=Reqs!$E14,Scores!K$6+1&gt;=Reqs!$F14,Scores!K$7-1&gt;=Reqs!$G14),"Yes","No")</f>
        <v>No</v>
      </c>
      <c r="L21" t="str">
        <f>IF(AND(Scores!L$2&gt;=Reqs!$B14,Scores!L$3&gt;=Reqs!$C14,Scores!L$4&gt;=Reqs!$D14,Scores!L$5&gt;=Reqs!$E14,Scores!L$6+1&gt;=Reqs!$F14,Scores!L$7-1&gt;=Reqs!$G14),"Yes","No")</f>
        <v>No</v>
      </c>
      <c r="M21" t="str">
        <f>IF(AND(Scores!M$2&gt;=Reqs!$B14,Scores!M$3&gt;=Reqs!$C14,Scores!M$4&gt;=Reqs!$D14,Scores!M$5&gt;=Reqs!$E14,Scores!M$6+1&gt;=Reqs!$F14,Scores!M$7-1&gt;=Reqs!$G14),"Yes","No")</f>
        <v>No</v>
      </c>
      <c r="N21" t="s">
        <v>43</v>
      </c>
    </row>
    <row r="22" spans="1:14" ht="12.75">
      <c r="A22" s="1" t="s">
        <v>34</v>
      </c>
      <c r="B22" t="str">
        <f>IF(AND(Scores!B$2&gt;=Reqs!$B15,Scores!B$3&gt;=Reqs!$C15,Scores!B$4&gt;=Reqs!$D15,Scores!B$5+1&gt;=Reqs!$E15,Scores!B$6-1&gt;=Reqs!$F15,Scores!B$7&gt;=Reqs!$G15),"Yes","No")</f>
        <v>No</v>
      </c>
      <c r="C22" t="str">
        <f>IF(AND(Scores!C$2&gt;=Reqs!$B15,Scores!C$3&gt;=Reqs!$C15,Scores!C$4&gt;=Reqs!$D15,Scores!C$5+1&gt;=Reqs!$E15,Scores!C$6-1&gt;=Reqs!$F15,Scores!C$7&gt;=Reqs!$G15),"Yes","No")</f>
        <v>No</v>
      </c>
      <c r="D22" t="str">
        <f>IF(AND(Scores!D$2&gt;=Reqs!$B15,Scores!D$3&gt;=Reqs!$C15,Scores!D$4&gt;=Reqs!$D15,Scores!D$5+1&gt;=Reqs!$E15,Scores!D$6-1&gt;=Reqs!$F15,Scores!D$7&gt;=Reqs!$G15),"Yes","No")</f>
        <v>No</v>
      </c>
      <c r="E22" t="str">
        <f>IF(AND(Scores!E$2&gt;=Reqs!$B15,Scores!E$3&gt;=Reqs!$C15,Scores!E$4&gt;=Reqs!$D15,Scores!E$5+1&gt;=Reqs!$E15,Scores!E$6-1&gt;=Reqs!$F15,Scores!E$7&gt;=Reqs!$G15),"Yes","No")</f>
        <v>No</v>
      </c>
      <c r="F22" t="str">
        <f>IF(AND(Scores!F$2&gt;=Reqs!$B15,Scores!F$3&gt;=Reqs!$C15,Scores!F$4&gt;=Reqs!$D15,Scores!F$5+1&gt;=Reqs!$E15,Scores!F$6-1&gt;=Reqs!$F15,Scores!F$7&gt;=Reqs!$G15),"Yes","No")</f>
        <v>No</v>
      </c>
      <c r="G22" t="str">
        <f>IF(AND(Scores!G$2&gt;=Reqs!$B15,Scores!G$3&gt;=Reqs!$C15,Scores!G$4&gt;=Reqs!$D15,Scores!G$5+1&gt;=Reqs!$E15,Scores!G$6-1&gt;=Reqs!$F15,Scores!G$7&gt;=Reqs!$G15),"Yes","No")</f>
        <v>Yes</v>
      </c>
      <c r="H22" t="str">
        <f>IF(AND(Scores!H$2&gt;=Reqs!$B15,Scores!H$3&gt;=Reqs!$C15,Scores!H$4&gt;=Reqs!$D15,Scores!H$5+1&gt;=Reqs!$E15,Scores!H$6-1&gt;=Reqs!$F15,Scores!H$7&gt;=Reqs!$G15),"Yes","No")</f>
        <v>No</v>
      </c>
      <c r="I22" t="str">
        <f>IF(AND(Scores!I$2&gt;=Reqs!$B15,Scores!I$3&gt;=Reqs!$C15,Scores!I$4&gt;=Reqs!$D15,Scores!I$5+1&gt;=Reqs!$E15,Scores!I$6-1&gt;=Reqs!$F15,Scores!I$7&gt;=Reqs!$G15),"Yes","No")</f>
        <v>No</v>
      </c>
      <c r="J22" t="str">
        <f>IF(AND(Scores!J$2&gt;=Reqs!$B15,Scores!J$3&gt;=Reqs!$C15,Scores!J$4&gt;=Reqs!$D15,Scores!J$5+1&gt;=Reqs!$E15,Scores!J$6-1&gt;=Reqs!$F15,Scores!J$7&gt;=Reqs!$G15),"Yes","No")</f>
        <v>No</v>
      </c>
      <c r="K22" t="str">
        <f>IF(AND(Scores!K$2&gt;=Reqs!$B15,Scores!K$3&gt;=Reqs!$C15,Scores!K$4&gt;=Reqs!$D15,Scores!K$5+1&gt;=Reqs!$E15,Scores!K$6-1&gt;=Reqs!$F15,Scores!K$7&gt;=Reqs!$G15),"Yes","No")</f>
        <v>No</v>
      </c>
      <c r="L22" t="str">
        <f>IF(AND(Scores!L$2&gt;=Reqs!$B15,Scores!L$3&gt;=Reqs!$C15,Scores!L$4&gt;=Reqs!$D15,Scores!L$5+1&gt;=Reqs!$E15,Scores!L$6-1&gt;=Reqs!$F15,Scores!L$7&gt;=Reqs!$G15),"Yes","No")</f>
        <v>Yes</v>
      </c>
      <c r="M22" t="str">
        <f>IF(AND(Scores!M$2&gt;=Reqs!$B15,Scores!M$3&gt;=Reqs!$C15,Scores!M$4&gt;=Reqs!$D15,Scores!M$5+1&gt;=Reqs!$E15,Scores!M$6-1&gt;=Reqs!$F15,Scores!M$7&gt;=Reqs!$G15),"Yes","No")</f>
        <v>Yes</v>
      </c>
      <c r="N22" t="s">
        <v>44</v>
      </c>
    </row>
    <row r="23" spans="1:13" ht="12.75">
      <c r="A23" s="1" t="s">
        <v>35</v>
      </c>
      <c r="B23" t="str">
        <f>IF(AND(Scores!B$2&gt;=Reqs!$B16,Scores!B$3&gt;=Reqs!$C16,Scores!B$4&gt;=Reqs!$D16,Scores!B$5&gt;=Reqs!$E16,Scores!B$6&gt;=Reqs!$F16,Scores!B$7&gt;=Reqs!$G16),"Yes","No")</f>
        <v>No</v>
      </c>
      <c r="C23" t="str">
        <f>IF(AND(Scores!C$2&gt;=Reqs!$B16,Scores!C$3&gt;=Reqs!$C16,Scores!C$4&gt;=Reqs!$D16,Scores!C$5&gt;=Reqs!$E16,Scores!C$6&gt;=Reqs!$F16,Scores!C$7&gt;=Reqs!$G16),"Yes","No")</f>
        <v>No</v>
      </c>
      <c r="D23" t="str">
        <f>IF(AND(Scores!D$2&gt;=Reqs!$B16,Scores!D$3&gt;=Reqs!$C16,Scores!D$4&gt;=Reqs!$D16,Scores!D$5&gt;=Reqs!$E16,Scores!D$6&gt;=Reqs!$F16,Scores!D$7&gt;=Reqs!$G16),"Yes","No")</f>
        <v>Yes</v>
      </c>
      <c r="E23" t="str">
        <f>IF(AND(Scores!E$2&gt;=Reqs!$B16,Scores!E$3&gt;=Reqs!$C16,Scores!E$4&gt;=Reqs!$D16,Scores!E$5&gt;=Reqs!$E16,Scores!E$6&gt;=Reqs!$F16,Scores!E$7&gt;=Reqs!$G16),"Yes","No")</f>
        <v>Yes</v>
      </c>
      <c r="F23" t="str">
        <f>IF(AND(Scores!F$2&gt;=Reqs!$B16,Scores!F$3&gt;=Reqs!$C16,Scores!F$4&gt;=Reqs!$D16,Scores!F$5&gt;=Reqs!$E16,Scores!F$6&gt;=Reqs!$F16,Scores!F$7&gt;=Reqs!$G16),"Yes","No")</f>
        <v>No</v>
      </c>
      <c r="G23" t="str">
        <f>IF(AND(Scores!G$2&gt;=Reqs!$B16,Scores!G$3&gt;=Reqs!$C16,Scores!G$4&gt;=Reqs!$D16,Scores!G$5&gt;=Reqs!$E16,Scores!G$6&gt;=Reqs!$F16,Scores!G$7&gt;=Reqs!$G16),"Yes","No")</f>
        <v>Yes</v>
      </c>
      <c r="H23" t="str">
        <f>IF(AND(Scores!H$2&gt;=Reqs!$B16,Scores!H$3&gt;=Reqs!$C16,Scores!H$4&gt;=Reqs!$D16,Scores!H$5&gt;=Reqs!$E16,Scores!H$6&gt;=Reqs!$F16,Scores!H$7&gt;=Reqs!$G16),"Yes","No")</f>
        <v>No</v>
      </c>
      <c r="I23" t="str">
        <f>IF(AND(Scores!I$2&gt;=Reqs!$B16,Scores!I$3&gt;=Reqs!$C16,Scores!I$4&gt;=Reqs!$D16,Scores!I$5&gt;=Reqs!$E16,Scores!I$6&gt;=Reqs!$F16,Scores!I$7&gt;=Reqs!$G16),"Yes","No")</f>
        <v>No</v>
      </c>
      <c r="J23" t="str">
        <f>IF(AND(Scores!J$2&gt;=Reqs!$B16,Scores!J$3&gt;=Reqs!$C16,Scores!J$4&gt;=Reqs!$D16,Scores!J$5&gt;=Reqs!$E16,Scores!J$6&gt;=Reqs!$F16,Scores!J$7&gt;=Reqs!$G16),"Yes","No")</f>
        <v>Yes</v>
      </c>
      <c r="K23" t="str">
        <f>IF(AND(Scores!K$2&gt;=Reqs!$B16,Scores!K$3&gt;=Reqs!$C16,Scores!K$4&gt;=Reqs!$D16,Scores!K$5&gt;=Reqs!$E16,Scores!K$6&gt;=Reqs!$F16,Scores!K$7&gt;=Reqs!$G16),"Yes","No")</f>
        <v>No</v>
      </c>
      <c r="L23" t="str">
        <f>IF(AND(Scores!L$2&gt;=Reqs!$B16,Scores!L$3&gt;=Reqs!$C16,Scores!L$4&gt;=Reqs!$D16,Scores!L$5&gt;=Reqs!$E16,Scores!L$6&gt;=Reqs!$F16,Scores!L$7&gt;=Reqs!$G16),"Yes","No")</f>
        <v>Yes</v>
      </c>
      <c r="M23" t="str">
        <f>IF(AND(Scores!M$2&gt;=Reqs!$B16,Scores!M$3&gt;=Reqs!$C16,Scores!M$4&gt;=Reqs!$D16,Scores!M$5&gt;=Reqs!$E16,Scores!M$6&gt;=Reqs!$F16,Scores!M$7&gt;=Reqs!$G16),"Yes","No")</f>
        <v>No</v>
      </c>
    </row>
    <row r="24" spans="1:13" ht="12.75">
      <c r="A24" s="1" t="s">
        <v>36</v>
      </c>
      <c r="B24" t="str">
        <f>IF(AND(Scores!B$2&gt;=Reqs!$B17,Scores!B$3&gt;=Reqs!$C17,Scores!B$4&gt;=Reqs!$D17,Scores!B$5&gt;=Reqs!$E17,Scores!B$6&gt;=Reqs!$F17,Scores!B$7&gt;=Reqs!$G17),"Yes","No")</f>
        <v>Yes</v>
      </c>
      <c r="C24" t="str">
        <f>IF(AND(Scores!C$2&gt;=Reqs!$B17,Scores!C$3&gt;=Reqs!$C17,Scores!C$4&gt;=Reqs!$D17,Scores!C$5&gt;=Reqs!$E17,Scores!C$6&gt;=Reqs!$F17,Scores!C$7&gt;=Reqs!$G17),"Yes","No")</f>
        <v>Yes</v>
      </c>
      <c r="D24" t="str">
        <f>IF(AND(Scores!D$2&gt;=Reqs!$B17,Scores!D$3&gt;=Reqs!$C17,Scores!D$4&gt;=Reqs!$D17,Scores!D$5&gt;=Reqs!$E17,Scores!D$6&gt;=Reqs!$F17,Scores!D$7&gt;=Reqs!$G17),"Yes","No")</f>
        <v>Yes</v>
      </c>
      <c r="E24" t="str">
        <f>IF(AND(Scores!E$2&gt;=Reqs!$B17,Scores!E$3&gt;=Reqs!$C17,Scores!E$4&gt;=Reqs!$D17,Scores!E$5&gt;=Reqs!$E17,Scores!E$6&gt;=Reqs!$F17,Scores!E$7&gt;=Reqs!$G17),"Yes","No")</f>
        <v>Yes</v>
      </c>
      <c r="F24" t="str">
        <f>IF(AND(Scores!F$2&gt;=Reqs!$B17,Scores!F$3&gt;=Reqs!$C17,Scores!F$4&gt;=Reqs!$D17,Scores!F$5&gt;=Reqs!$E17,Scores!F$6&gt;=Reqs!$F17,Scores!F$7&gt;=Reqs!$G17),"Yes","No")</f>
        <v>Yes</v>
      </c>
      <c r="G24" t="str">
        <f>IF(AND(Scores!G$2&gt;=Reqs!$B17,Scores!G$3&gt;=Reqs!$C17,Scores!G$4&gt;=Reqs!$D17,Scores!G$5&gt;=Reqs!$E17,Scores!G$6&gt;=Reqs!$F17,Scores!G$7&gt;=Reqs!$G17),"Yes","No")</f>
        <v>Yes</v>
      </c>
      <c r="H24" t="str">
        <f>IF(AND(Scores!H$2&gt;=Reqs!$B17,Scores!H$3&gt;=Reqs!$C17,Scores!H$4&gt;=Reqs!$D17,Scores!H$5&gt;=Reqs!$E17,Scores!H$6&gt;=Reqs!$F17,Scores!H$7&gt;=Reqs!$G17),"Yes","No")</f>
        <v>Yes</v>
      </c>
      <c r="I24" t="str">
        <f>IF(AND(Scores!I$2&gt;=Reqs!$B17,Scores!I$3&gt;=Reqs!$C17,Scores!I$4&gt;=Reqs!$D17,Scores!I$5&gt;=Reqs!$E17,Scores!I$6&gt;=Reqs!$F17,Scores!I$7&gt;=Reqs!$G17),"Yes","No")</f>
        <v>Yes</v>
      </c>
      <c r="J24" t="str">
        <f>IF(AND(Scores!J$2&gt;=Reqs!$B17,Scores!J$3&gt;=Reqs!$C17,Scores!J$4&gt;=Reqs!$D17,Scores!J$5&gt;=Reqs!$E17,Scores!J$6&gt;=Reqs!$F17,Scores!J$7&gt;=Reqs!$G17),"Yes","No")</f>
        <v>Yes</v>
      </c>
      <c r="K24" t="str">
        <f>IF(AND(Scores!K$2&gt;=Reqs!$B17,Scores!K$3&gt;=Reqs!$C17,Scores!K$4&gt;=Reqs!$D17,Scores!K$5&gt;=Reqs!$E17,Scores!K$6&gt;=Reqs!$F17,Scores!K$7&gt;=Reqs!$G17),"Yes","No")</f>
        <v>Yes</v>
      </c>
      <c r="L24" t="str">
        <f>IF(AND(Scores!L$2&gt;=Reqs!$B17,Scores!L$3&gt;=Reqs!$C17,Scores!L$4&gt;=Reqs!$D17,Scores!L$5&gt;=Reqs!$E17,Scores!L$6&gt;=Reqs!$F17,Scores!L$7&gt;=Reqs!$G17),"Yes","No")</f>
        <v>Yes</v>
      </c>
      <c r="M24" t="str">
        <f>IF(AND(Scores!M$2&gt;=Reqs!$B17,Scores!M$3&gt;=Reqs!$C17,Scores!M$4&gt;=Reqs!$D17,Scores!M$5&gt;=Reqs!$E17,Scores!M$6&gt;=Reqs!$F17,Scores!M$7&gt;=Reqs!$G17),"Yes","No")</f>
        <v>Yes</v>
      </c>
    </row>
    <row r="25" spans="1:13" ht="12.75">
      <c r="A25" s="1" t="s">
        <v>37</v>
      </c>
      <c r="B25" t="str">
        <f>IF(AND(Scores!B$2-1&gt;=Reqs!$B18,Scores!B$3&gt;=Reqs!$C18,Scores!B$4&gt;=Reqs!$D18,Scores!B$5+1&gt;=Reqs!$E18,Scores!B$6&gt;=Reqs!$F18,Scores!B$7&gt;=Reqs!$G18),"Yes","No")</f>
        <v>No</v>
      </c>
      <c r="C25" t="str">
        <f>IF(AND(Scores!C$2-1&gt;=Reqs!$B18,Scores!C$3&gt;=Reqs!$C18,Scores!C$4&gt;=Reqs!$D18,Scores!C$5+1&gt;=Reqs!$E18,Scores!C$6&gt;=Reqs!$F18,Scores!C$7&gt;=Reqs!$G18),"Yes","No")</f>
        <v>No</v>
      </c>
      <c r="D25" t="str">
        <f>IF(AND(Scores!D$2-1&gt;=Reqs!$B18,Scores!D$3&gt;=Reqs!$C18,Scores!D$4&gt;=Reqs!$D18,Scores!D$5+1&gt;=Reqs!$E18,Scores!D$6&gt;=Reqs!$F18,Scores!D$7&gt;=Reqs!$G18),"Yes","No")</f>
        <v>No</v>
      </c>
      <c r="E25" t="str">
        <f>IF(AND(Scores!E$2-1&gt;=Reqs!$B18,Scores!E$3&gt;=Reqs!$C18,Scores!E$4&gt;=Reqs!$D18,Scores!E$5+1&gt;=Reqs!$E18,Scores!E$6&gt;=Reqs!$F18,Scores!E$7&gt;=Reqs!$G18),"Yes","No")</f>
        <v>Yes</v>
      </c>
      <c r="F25" t="str">
        <f>IF(AND(Scores!F$2-1&gt;=Reqs!$B18,Scores!F$3&gt;=Reqs!$C18,Scores!F$4&gt;=Reqs!$D18,Scores!F$5+1&gt;=Reqs!$E18,Scores!F$6&gt;=Reqs!$F18,Scores!F$7&gt;=Reqs!$G18),"Yes","No")</f>
        <v>No</v>
      </c>
      <c r="G25" t="str">
        <f>IF(AND(Scores!G$2-1&gt;=Reqs!$B18,Scores!G$3&gt;=Reqs!$C18,Scores!G$4&gt;=Reqs!$D18,Scores!G$5+1&gt;=Reqs!$E18,Scores!G$6&gt;=Reqs!$F18,Scores!G$7&gt;=Reqs!$G18),"Yes","No")</f>
        <v>Yes</v>
      </c>
      <c r="H25" t="str">
        <f>IF(AND(Scores!H$2-1&gt;=Reqs!$B18,Scores!H$3&gt;=Reqs!$C18,Scores!H$4&gt;=Reqs!$D18,Scores!H$5+1&gt;=Reqs!$E18,Scores!H$6&gt;=Reqs!$F18,Scores!H$7&gt;=Reqs!$G18),"Yes","No")</f>
        <v>No</v>
      </c>
      <c r="I25" t="str">
        <f>IF(AND(Scores!I$2-1&gt;=Reqs!$B18,Scores!I$3&gt;=Reqs!$C18,Scores!I$4&gt;=Reqs!$D18,Scores!I$5+1&gt;=Reqs!$E18,Scores!I$6&gt;=Reqs!$F18,Scores!I$7&gt;=Reqs!$G18),"Yes","No")</f>
        <v>Yes</v>
      </c>
      <c r="J25" t="str">
        <f>IF(AND(Scores!J$2-1&gt;=Reqs!$B18,Scores!J$3&gt;=Reqs!$C18,Scores!J$4&gt;=Reqs!$D18,Scores!J$5+1&gt;=Reqs!$E18,Scores!J$6&gt;=Reqs!$F18,Scores!J$7&gt;=Reqs!$G18),"Yes","No")</f>
        <v>Yes</v>
      </c>
      <c r="K25" t="str">
        <f>IF(AND(Scores!K$2-1&gt;=Reqs!$B18,Scores!K$3&gt;=Reqs!$C18,Scores!K$4&gt;=Reqs!$D18,Scores!K$5+1&gt;=Reqs!$E18,Scores!K$6&gt;=Reqs!$F18,Scores!K$7&gt;=Reqs!$G18),"Yes","No")</f>
        <v>No</v>
      </c>
      <c r="L25" t="str">
        <f>IF(AND(Scores!L$2-1&gt;=Reqs!$B18,Scores!L$3&gt;=Reqs!$C18,Scores!L$4&gt;=Reqs!$D18,Scores!L$5+1&gt;=Reqs!$E18,Scores!L$6&gt;=Reqs!$F18,Scores!L$7&gt;=Reqs!$G18),"Yes","No")</f>
        <v>No</v>
      </c>
      <c r="M25" t="str">
        <f>IF(AND(Scores!M$2-1&gt;=Reqs!$B18,Scores!M$3&gt;=Reqs!$C18,Scores!M$4&gt;=Reqs!$D18,Scores!M$5+1&gt;=Reqs!$E18,Scores!M$6&gt;=Reqs!$F18,Scores!M$7&gt;=Reqs!$G18),"Yes","No")</f>
        <v>No</v>
      </c>
    </row>
    <row r="26" spans="1:13" ht="12.75">
      <c r="A26" s="1" t="s">
        <v>38</v>
      </c>
      <c r="B26" t="str">
        <f>IF(AND(Scores!B$2+1&gt;=Reqs!$B19,Scores!B$3&gt;=Reqs!$C19,Scores!B$4&gt;=Reqs!$D19,Scores!B$5&gt;=Reqs!$E19,Scores!B$6+1&gt;=Reqs!$F19,Scores!B$7-2&gt;=Reqs!$G19),"Yes","No")</f>
        <v>No</v>
      </c>
      <c r="C26" t="str">
        <f>IF(AND(Scores!C$2+1&gt;=Reqs!$B19,Scores!C$3&gt;=Reqs!$C19,Scores!C$4&gt;=Reqs!$D19,Scores!C$5&gt;=Reqs!$E19,Scores!C$6+1&gt;=Reqs!$F19,Scores!C$7-2&gt;=Reqs!$G19),"Yes","No")</f>
        <v>No</v>
      </c>
      <c r="D26" t="str">
        <f>IF(AND(Scores!D$2+1&gt;=Reqs!$B19,Scores!D$3&gt;=Reqs!$C19,Scores!D$4&gt;=Reqs!$D19,Scores!D$5&gt;=Reqs!$E19,Scores!D$6+1&gt;=Reqs!$F19,Scores!D$7-2&gt;=Reqs!$G19),"Yes","No")</f>
        <v>No</v>
      </c>
      <c r="E26" t="str">
        <f>IF(AND(Scores!E$2+1&gt;=Reqs!$B19,Scores!E$3&gt;=Reqs!$C19,Scores!E$4&gt;=Reqs!$D19,Scores!E$5&gt;=Reqs!$E19,Scores!E$6+1&gt;=Reqs!$F19,Scores!E$7-2&gt;=Reqs!$G19),"Yes","No")</f>
        <v>Yes</v>
      </c>
      <c r="F26" t="str">
        <f>IF(AND(Scores!F$2+1&gt;=Reqs!$B19,Scores!F$3&gt;=Reqs!$C19,Scores!F$4&gt;=Reqs!$D19,Scores!F$5&gt;=Reqs!$E19,Scores!F$6+1&gt;=Reqs!$F19,Scores!F$7-2&gt;=Reqs!$G19),"Yes","No")</f>
        <v>No</v>
      </c>
      <c r="G26" t="str">
        <f>IF(AND(Scores!G$2+1&gt;=Reqs!$B19,Scores!G$3&gt;=Reqs!$C19,Scores!G$4&gt;=Reqs!$D19,Scores!G$5&gt;=Reqs!$E19,Scores!G$6+1&gt;=Reqs!$F19,Scores!G$7-2&gt;=Reqs!$G19),"Yes","No")</f>
        <v>Yes</v>
      </c>
      <c r="H26" t="str">
        <f>IF(AND(Scores!H$2+1&gt;=Reqs!$B19,Scores!H$3&gt;=Reqs!$C19,Scores!H$4&gt;=Reqs!$D19,Scores!H$5&gt;=Reqs!$E19,Scores!H$6+1&gt;=Reqs!$F19,Scores!H$7-2&gt;=Reqs!$G19),"Yes","No")</f>
        <v>Yes</v>
      </c>
      <c r="I26" t="str">
        <f>IF(AND(Scores!I$2+1&gt;=Reqs!$B19,Scores!I$3&gt;=Reqs!$C19,Scores!I$4&gt;=Reqs!$D19,Scores!I$5&gt;=Reqs!$E19,Scores!I$6+1&gt;=Reqs!$F19,Scores!I$7-2&gt;=Reqs!$G19),"Yes","No")</f>
        <v>No</v>
      </c>
      <c r="J26" t="str">
        <f>IF(AND(Scores!J$2+1&gt;=Reqs!$B19,Scores!J$3&gt;=Reqs!$C19,Scores!J$4&gt;=Reqs!$D19,Scores!J$5&gt;=Reqs!$E19,Scores!J$6+1&gt;=Reqs!$F19,Scores!J$7-2&gt;=Reqs!$G19),"Yes","No")</f>
        <v>No</v>
      </c>
      <c r="K26" t="str">
        <f>IF(AND(Scores!K$2+1&gt;=Reqs!$B19,Scores!K$3&gt;=Reqs!$C19,Scores!K$4&gt;=Reqs!$D19,Scores!K$5&gt;=Reqs!$E19,Scores!K$6+1&gt;=Reqs!$F19,Scores!K$7-2&gt;=Reqs!$G19),"Yes","No")</f>
        <v>No</v>
      </c>
      <c r="L26" t="str">
        <f>IF(AND(Scores!L$2+1&gt;=Reqs!$B19,Scores!L$3&gt;=Reqs!$C19,Scores!L$4&gt;=Reqs!$D19,Scores!L$5&gt;=Reqs!$E19,Scores!L$6+1&gt;=Reqs!$F19,Scores!L$7-2&gt;=Reqs!$G19),"Yes","No")</f>
        <v>No</v>
      </c>
      <c r="M26" t="str">
        <f>IF(AND(Scores!M$2+1&gt;=Reqs!$B19,Scores!M$3&gt;=Reqs!$C19,Scores!M$4&gt;=Reqs!$D19,Scores!M$5&gt;=Reqs!$E19,Scores!M$6+1&gt;=Reqs!$F19,Scores!M$7-2&gt;=Reqs!$G19),"Yes","No")</f>
        <v>No</v>
      </c>
    </row>
    <row r="27" spans="1:14" ht="12.75">
      <c r="A27" s="1" t="s">
        <v>39</v>
      </c>
      <c r="B27" t="str">
        <f>IF(AND(Scores!B$2&gt;=Reqs!$B20,Scores!B$3&gt;=Reqs!$C20,Scores!B$4&gt;=Reqs!$D20,Scores!B$5&gt;=Reqs!$E20,Scores!B$6&gt;=Reqs!$F20,Scores!B$7&gt;=Reqs!$G20),"Yes","No")</f>
        <v>Yes</v>
      </c>
      <c r="C27" t="str">
        <f>IF(AND(Scores!C$2&gt;=Reqs!$B20,Scores!C$3&gt;=Reqs!$C20,Scores!C$4&gt;=Reqs!$D20,Scores!C$5&gt;=Reqs!$E20,Scores!C$6&gt;=Reqs!$F20,Scores!C$7&gt;=Reqs!$G20),"Yes","No")</f>
        <v>Yes</v>
      </c>
      <c r="D27" t="str">
        <f>IF(AND(Scores!D$2&gt;=Reqs!$B20,Scores!D$3&gt;=Reqs!$C20,Scores!D$4&gt;=Reqs!$D20,Scores!D$5&gt;=Reqs!$E20,Scores!D$6&gt;=Reqs!$F20,Scores!D$7&gt;=Reqs!$G20),"Yes","No")</f>
        <v>Yes</v>
      </c>
      <c r="E27" t="str">
        <f>IF(AND(Scores!E$2&gt;=Reqs!$B20,Scores!E$3&gt;=Reqs!$C20,Scores!E$4&gt;=Reqs!$D20,Scores!E$5&gt;=Reqs!$E20,Scores!E$6&gt;=Reqs!$F20,Scores!E$7&gt;=Reqs!$G20),"Yes","No")</f>
        <v>Yes</v>
      </c>
      <c r="F27" t="str">
        <f>IF(AND(Scores!F$2&gt;=Reqs!$B20,Scores!F$3&gt;=Reqs!$C20,Scores!F$4&gt;=Reqs!$D20,Scores!F$5&gt;=Reqs!$E20,Scores!F$6&gt;=Reqs!$F20,Scores!F$7&gt;=Reqs!$G20),"Yes","No")</f>
        <v>Yes</v>
      </c>
      <c r="G27" t="str">
        <f>IF(AND(Scores!G$2&gt;=Reqs!$B20,Scores!G$3&gt;=Reqs!$C20,Scores!G$4&gt;=Reqs!$D20,Scores!G$5&gt;=Reqs!$E20,Scores!G$6&gt;=Reqs!$F20,Scores!G$7&gt;=Reqs!$G20),"Yes","No")</f>
        <v>Yes</v>
      </c>
      <c r="H27" t="str">
        <f>IF(AND(Scores!H$2&gt;=Reqs!$B20,Scores!H$3&gt;=Reqs!$C20,Scores!H$4&gt;=Reqs!$D20,Scores!H$5&gt;=Reqs!$E20,Scores!H$6&gt;=Reqs!$F20,Scores!H$7&gt;=Reqs!$G20),"Yes","No")</f>
        <v>Yes</v>
      </c>
      <c r="I27" t="str">
        <f>IF(AND(Scores!I$2&gt;=Reqs!$B20,Scores!I$3&gt;=Reqs!$C20,Scores!I$4&gt;=Reqs!$D20,Scores!I$5&gt;=Reqs!$E20,Scores!I$6&gt;=Reqs!$F20,Scores!I$7&gt;=Reqs!$G20),"Yes","No")</f>
        <v>Yes</v>
      </c>
      <c r="J27" t="str">
        <f>IF(AND(Scores!J$2&gt;=Reqs!$B20,Scores!J$3&gt;=Reqs!$C20,Scores!J$4&gt;=Reqs!$D20,Scores!J$5&gt;=Reqs!$E20,Scores!J$6&gt;=Reqs!$F20,Scores!J$7&gt;=Reqs!$G20),"Yes","No")</f>
        <v>Yes</v>
      </c>
      <c r="K27" t="str">
        <f>IF(AND(Scores!K$2&gt;=Reqs!$B20,Scores!K$3&gt;=Reqs!$C20,Scores!K$4&gt;=Reqs!$D20,Scores!K$5&gt;=Reqs!$E20,Scores!K$6&gt;=Reqs!$F20,Scores!K$7&gt;=Reqs!$G20),"Yes","No")</f>
        <v>Yes</v>
      </c>
      <c r="L27" t="str">
        <f>IF(AND(Scores!L$2&gt;=Reqs!$B20,Scores!L$3&gt;=Reqs!$C20,Scores!L$4&gt;=Reqs!$D20,Scores!L$5&gt;=Reqs!$E20,Scores!L$6&gt;=Reqs!$F20,Scores!L$7&gt;=Reqs!$G20),"Yes","No")</f>
        <v>Yes</v>
      </c>
      <c r="M27" t="str">
        <f>IF(AND(Scores!M$2&gt;=Reqs!$B20,Scores!M$3&gt;=Reqs!$C20,Scores!M$4&gt;=Reqs!$D20,Scores!M$5&gt;=Reqs!$E20,Scores!M$6&gt;=Reqs!$F20,Scores!M$7&gt;=Reqs!$G20),"Yes","No")</f>
        <v>Yes</v>
      </c>
      <c r="N27" s="1"/>
    </row>
    <row r="28" ht="12.75">
      <c r="A28" s="1"/>
    </row>
    <row r="29" spans="1:14" ht="12.75">
      <c r="A29" s="2" t="s">
        <v>58</v>
      </c>
      <c r="N29" t="s">
        <v>64</v>
      </c>
    </row>
    <row r="30" spans="1:14" ht="12.75">
      <c r="A30" s="3" t="s">
        <v>18</v>
      </c>
      <c r="B30" s="4" t="str">
        <f>IF(AND(B$11="Yes",B$21="Yes"),IF(B$2&lt;=16,Combos!$B$4-2,IF(B$2=17,Combos!$B$4-1,Combos!$B$4)),"No")</f>
        <v>No</v>
      </c>
      <c r="C30" s="4" t="str">
        <f>IF(AND(C$11="Yes",C$21="Yes"),IF(C$2&lt;=16,Reqs!$B$4-2,IF(C$2=17,Reqs!$B$4-1,Reqs!$B$4)),"No")</f>
        <v>No</v>
      </c>
      <c r="D30" s="4" t="str">
        <f>IF(AND(D$11="Yes",D$21="Yes"),IF(D$2&lt;=16,Reqs!$B$4-2,IF(D$2=17,Reqs!$B$4-1,Reqs!$B$4)),"No")</f>
        <v>No</v>
      </c>
      <c r="E30" s="4" t="str">
        <f>IF(AND(E$11="Yes",E$21="Yes"),IF(E$2&lt;=16,Reqs!$B$4-2,IF(E$2=17,Reqs!$B$4-1,Reqs!$B$4)),"No")</f>
        <v>No</v>
      </c>
      <c r="F30" s="4" t="str">
        <f>IF(AND(F$11="Yes",F$21="Yes"),IF(F$2&lt;=16,Reqs!$B$4-2,IF(F$2=17,Reqs!$B$4-1,Reqs!$B$4)),"No")</f>
        <v>No</v>
      </c>
      <c r="G30" s="4" t="str">
        <f>IF(AND(G$11="Yes",G$21="Yes"),IF(G$2&lt;=16,Reqs!$B$4-2,IF(G$2=17,Reqs!$B$4-1,Reqs!$B$4)),"No")</f>
        <v>No</v>
      </c>
      <c r="H30" s="4">
        <f>IF(AND(H$11="Yes",H$21="Yes"),IF(H$2&lt;=16,Reqs!$B$4-2,IF(H$2=17,Reqs!$B$4-1,Reqs!$B$4)),"No")</f>
        <v>7</v>
      </c>
      <c r="I30" s="4">
        <f>IF(AND(I$11="Yes",I$21="Yes"),IF(I$2&lt;=16,Reqs!$B$4-2,IF(I$2=17,Reqs!$B$4-1,Reqs!$B$4)),"No")</f>
        <v>7</v>
      </c>
      <c r="J30" s="4">
        <f>IF(AND(J$11="Yes",J$21="Yes"),IF(J$2&lt;=16,Reqs!$B$4-2,IF(J$2=17,Reqs!$B$4-1,Reqs!$B$4)),"No")</f>
        <v>7</v>
      </c>
      <c r="K30" s="4" t="str">
        <f>IF(AND(K$11="Yes",K$21="Yes"),IF(K$2&lt;=16,Reqs!$B$4-2,IF(K$2=17,Reqs!$B$4-1,Reqs!$B$4)),"No")</f>
        <v>No</v>
      </c>
      <c r="L30" s="4" t="str">
        <f>IF(AND(L$11="Yes",L$21="Yes"),IF(L$2&lt;=16,Reqs!$B$4-2,IF(L$2=17,Reqs!$B$4-1,Reqs!$B$4)),"No")</f>
        <v>No</v>
      </c>
      <c r="M30" s="4" t="str">
        <f>IF(AND(M$11="Yes",M$21="Yes"),IF(M$2&lt;=16,Reqs!$B$4-2,IF(M$2=17,Reqs!$B$4-1,Reqs!$B$4)),"No")</f>
        <v>No</v>
      </c>
      <c r="N30" t="s">
        <v>65</v>
      </c>
    </row>
    <row r="31" spans="1:14" ht="12.75">
      <c r="A31" s="3" t="s">
        <v>20</v>
      </c>
      <c r="B31" s="4" t="str">
        <f>IF(AND(B$16="Yes",B$21="Yes"),Combos!$B$9,"No")</f>
        <v>No</v>
      </c>
      <c r="C31" s="4" t="str">
        <f>IF(AND(C$16="Yes",C$21="Yes"),Combos!$B$9,"No")</f>
        <v>No</v>
      </c>
      <c r="D31" s="4" t="str">
        <f>IF(AND(D$16="Yes",D$21="Yes"),Combos!$B$9,"No")</f>
        <v>No</v>
      </c>
      <c r="E31" s="4" t="str">
        <f>IF(AND(E$16="Yes",E$21="Yes"),Combos!$B$9,"No")</f>
        <v>U</v>
      </c>
      <c r="F31" s="4" t="str">
        <f>IF(AND(F$16="Yes",F$21="Yes"),Combos!$B$9,"No")</f>
        <v>No</v>
      </c>
      <c r="G31" s="4" t="str">
        <f>IF(AND(G$16="Yes",G$21="Yes"),Combos!$B$9,"No")</f>
        <v>U</v>
      </c>
      <c r="H31" s="4" t="str">
        <f>IF(AND(H$16="Yes",H$21="Yes"),Combos!$B$9,"No")</f>
        <v>No</v>
      </c>
      <c r="I31" s="4" t="str">
        <f>IF(AND(I$16="Yes",I$21="Yes"),Combos!$B$9,"No")</f>
        <v>U</v>
      </c>
      <c r="J31" s="4" t="str">
        <f>IF(AND(J$16="Yes",J$21="Yes"),Combos!$B$9,"No")</f>
        <v>U</v>
      </c>
      <c r="K31" s="4" t="str">
        <f>IF(AND(K$16="Yes",K$21="Yes"),Combos!$B$9,"No")</f>
        <v>No</v>
      </c>
      <c r="L31" s="4" t="str">
        <f>IF(AND(L$16="Yes",L$21="Yes"),Combos!$B$9,"No")</f>
        <v>No</v>
      </c>
      <c r="M31" s="4" t="str">
        <f>IF(AND(M$16="Yes",M$21="Yes"),Combos!$B$9,"No")</f>
        <v>No</v>
      </c>
      <c r="N31" t="s">
        <v>66</v>
      </c>
    </row>
    <row r="32" spans="1:14" ht="12.75">
      <c r="A32" s="3" t="s">
        <v>14</v>
      </c>
      <c r="B32" s="4" t="str">
        <f>IF(AND(B$17="Yes",B$21="Yes"),Combos!$B$10,"No")</f>
        <v>No</v>
      </c>
      <c r="C32" s="4" t="str">
        <f>IF(AND(C$17="Yes",C$21="Yes"),Combos!$B$10,"No")</f>
        <v>No</v>
      </c>
      <c r="D32" s="4" t="str">
        <f>IF(AND(D$17="Yes",D$21="Yes"),Combos!$B$10,"No")</f>
        <v>No</v>
      </c>
      <c r="E32" s="4" t="str">
        <f>IF(AND(E$17="Yes",E$21="Yes"),Combos!$B$10,"No")</f>
        <v>No</v>
      </c>
      <c r="F32" s="4" t="str">
        <f>IF(AND(F$17="Yes",F$21="Yes"),Combos!$B$10,"No")</f>
        <v>No</v>
      </c>
      <c r="G32" s="4" t="str">
        <f>IF(AND(G$17="Yes",G$21="Yes"),Combos!$B$10,"No")</f>
        <v>No</v>
      </c>
      <c r="H32" s="4" t="str">
        <f>IF(AND(H$17="Yes",H$21="Yes"),Combos!$B$10,"No")</f>
        <v>No</v>
      </c>
      <c r="I32" s="4" t="str">
        <f>IF(AND(I$17="Yes",I$21="Yes"),Combos!$B$10,"No")</f>
        <v>No</v>
      </c>
      <c r="J32" s="4" t="str">
        <f>IF(AND(J$17="Yes",J$21="Yes"),Combos!$B$10,"No")</f>
        <v>No</v>
      </c>
      <c r="K32" s="4" t="str">
        <f>IF(AND(K$17="Yes",K$21="Yes"),Combos!$B$10,"No")</f>
        <v>No</v>
      </c>
      <c r="L32" s="4" t="str">
        <f>IF(AND(L$17="Yes",L$21="Yes"),Combos!$B$10,"No")</f>
        <v>No</v>
      </c>
      <c r="M32" s="4" t="str">
        <f>IF(AND(M$17="Yes",M$21="Yes"),Combos!$B$10,"No")</f>
        <v>No</v>
      </c>
      <c r="N32" t="s">
        <v>67</v>
      </c>
    </row>
    <row r="33" spans="1:13" ht="12.75">
      <c r="A33" s="3" t="s">
        <v>45</v>
      </c>
      <c r="B33" s="4" t="str">
        <f>IF(AND(B$21="Yes",B$30&lt;&gt;"No",B$31&lt;&gt;"No"),B$30&amp;"/"&amp;B$31,"No")</f>
        <v>No</v>
      </c>
      <c r="C33" s="4" t="str">
        <f aca="true" t="shared" si="2" ref="C33:M33">IF(AND(C$21="Yes",C$30&lt;&gt;"No",C$31&lt;&gt;"No"),C$30&amp;"/"&amp;C$31,"No")</f>
        <v>No</v>
      </c>
      <c r="D33" s="4" t="str">
        <f t="shared" si="2"/>
        <v>No</v>
      </c>
      <c r="E33" s="4" t="str">
        <f t="shared" si="2"/>
        <v>No</v>
      </c>
      <c r="F33" s="4" t="str">
        <f t="shared" si="2"/>
        <v>No</v>
      </c>
      <c r="G33" s="4" t="str">
        <f t="shared" si="2"/>
        <v>No</v>
      </c>
      <c r="H33" s="4" t="str">
        <f t="shared" si="2"/>
        <v>No</v>
      </c>
      <c r="I33" s="4" t="str">
        <f t="shared" si="2"/>
        <v>7/U</v>
      </c>
      <c r="J33" s="4" t="str">
        <f t="shared" si="2"/>
        <v>7/U</v>
      </c>
      <c r="K33" s="4" t="str">
        <f t="shared" si="2"/>
        <v>No</v>
      </c>
      <c r="L33" s="4" t="str">
        <f t="shared" si="2"/>
        <v>No</v>
      </c>
      <c r="M33" s="4" t="str">
        <f t="shared" si="2"/>
        <v>No</v>
      </c>
    </row>
    <row r="34" spans="2:13" ht="12.75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</row>
    <row r="35" spans="1:13" ht="12.75">
      <c r="A35" s="2" t="s">
        <v>59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1:13" ht="12.75">
      <c r="A36" s="3" t="s">
        <v>18</v>
      </c>
      <c r="B36" s="4" t="str">
        <f>IF(AND(B$11="Yes",B$22="Yes"),IF(B$2&lt;=16,Combos!$C$4-2,IF(B$2=17,Combos!$C$4-1,Combos!$C$4)),"No")</f>
        <v>No</v>
      </c>
      <c r="C36" s="4" t="str">
        <f>IF(AND(C$11="Yes",C$22="Yes"),IF(C$2&lt;=16,Combos!$C$4-2,IF(C$2=17,Combos!$C$4-1,Combos!$C$4)),"No")</f>
        <v>No</v>
      </c>
      <c r="D36" s="4" t="str">
        <f>IF(AND(D$11="Yes",D$22="Yes"),IF(D$2&lt;=16,Combos!$C$4-2,IF(D$2=17,Combos!$C$4-1,Combos!$C$4)),"No")</f>
        <v>No</v>
      </c>
      <c r="E36" s="4" t="str">
        <f>IF(AND(E$11="Yes",E$22="Yes"),IF(E$2&lt;=16,Combos!$C$4-2,IF(E$2=17,Combos!$C$4-1,Combos!$C$4)),"No")</f>
        <v>No</v>
      </c>
      <c r="F36" s="4" t="str">
        <f>IF(AND(F$11="Yes",F$22="Yes"),IF(F$2&lt;=16,Combos!$C$4-2,IF(F$2=17,Combos!$C$4-1,Combos!$C$4)),"No")</f>
        <v>No</v>
      </c>
      <c r="G36" s="4" t="str">
        <f>IF(AND(G$11="Yes",G$22="Yes"),IF(G$2&lt;=16,Combos!$C$4-2,IF(G$2=17,Combos!$C$4-1,Combos!$C$4)),"No")</f>
        <v>No</v>
      </c>
      <c r="H36" s="4" t="str">
        <f>IF(AND(H$11="Yes",H$22="Yes"),IF(H$2&lt;=16,Combos!$C$4-2,IF(H$2=17,Combos!$C$4-1,Combos!$C$4)),"No")</f>
        <v>No</v>
      </c>
      <c r="I36" s="4" t="str">
        <f>IF(AND(I$11="Yes",I$22="Yes"),IF(I$2&lt;=16,Combos!$C$4-2,IF(I$2=17,Combos!$C$4-1,Combos!$C$4)),"No")</f>
        <v>No</v>
      </c>
      <c r="J36" s="4" t="str">
        <f>IF(AND(J$11="Yes",J$22="Yes"),IF(J$2&lt;=16,Combos!$C$4-2,IF(J$2=17,Combos!$C$4-1,Combos!$C$4)),"No")</f>
        <v>No</v>
      </c>
      <c r="K36" s="4" t="str">
        <f>IF(AND(K$11="Yes",K$22="Yes"),IF(K$2&lt;=16,Combos!$C$4-2,IF(K$2=17,Combos!$C$4-1,Combos!$C$4)),"No")</f>
        <v>No</v>
      </c>
      <c r="L36" s="4">
        <f>IF(AND(L$11="Yes",L$22="Yes"),IF(L$2&lt;=16,Combos!$C$4-2,IF(L$2=17,Combos!$C$4-1,Combos!$C$4)),"No")</f>
        <v>5</v>
      </c>
      <c r="M36" s="4" t="str">
        <f>IF(AND(M$11="Yes",M$22="Yes"),IF(M$2&lt;=16,Combos!$C$4-2,IF(M$2=17,Combos!$C$4-1,Combos!$C$4)),"No")</f>
        <v>No</v>
      </c>
    </row>
    <row r="37" spans="1:13" ht="12.75">
      <c r="A37" s="3" t="s">
        <v>19</v>
      </c>
      <c r="B37" s="4" t="str">
        <f>IF(AND(B$14="Yes",B$22="Yes"),IF(B$2&lt;=16,Combos!$C$7-2,IF(B$2=17,Combos!$C$7-1,Combos!$C$7)),"No")</f>
        <v>No</v>
      </c>
      <c r="C37" s="4" t="str">
        <f>IF(AND(C$14="Yes",C$22="Yes"),IF(C$2&lt;=16,Combos!$C$7-2,IF(C$2=17,Combos!$C$7-1,Combos!$C$7)),"No")</f>
        <v>No</v>
      </c>
      <c r="D37" s="4" t="str">
        <f>IF(AND(D$14="Yes",D$22="Yes"),IF(D$2&lt;=16,Combos!$C$7-2,IF(D$2=17,Combos!$C$7-1,Combos!$C$7)),"No")</f>
        <v>No</v>
      </c>
      <c r="E37" s="4" t="str">
        <f>IF(AND(E$14="Yes",E$22="Yes"),IF(E$2&lt;=16,Combos!$C$7-2,IF(E$2=17,Combos!$C$7-1,Combos!$C$7)),"No")</f>
        <v>No</v>
      </c>
      <c r="F37" s="4" t="str">
        <f>IF(AND(F$14="Yes",F$22="Yes"),IF(F$2&lt;=16,Combos!$C$7-2,IF(F$2=17,Combos!$C$7-1,Combos!$C$7)),"No")</f>
        <v>No</v>
      </c>
      <c r="G37" s="4">
        <f>IF(AND(G$14="Yes",G$22="Yes"),IF(G$2&lt;=16,Combos!$C$7-2,IF(G$2=17,Combos!$C$7-1,Combos!$C$7)),"No")</f>
        <v>9</v>
      </c>
      <c r="H37" s="4" t="str">
        <f>IF(AND(H$14="Yes",H$22="Yes"),IF(H$2&lt;=16,Combos!$C$7-2,IF(H$2=17,Combos!$C$7-1,Combos!$C$7)),"No")</f>
        <v>No</v>
      </c>
      <c r="I37" s="4" t="str">
        <f>IF(AND(I$14="Yes",I$22="Yes"),IF(I$2&lt;=16,Combos!$C$7-2,IF(I$2=17,Combos!$C$7-1,Combos!$C$7)),"No")</f>
        <v>No</v>
      </c>
      <c r="J37" s="4" t="str">
        <f>IF(AND(J$14="Yes",J$22="Yes"),IF(J$2&lt;=16,Combos!$C$7-2,IF(J$2=17,Combos!$C$7-1,Combos!$C$7)),"No")</f>
        <v>No</v>
      </c>
      <c r="K37" s="4" t="str">
        <f>IF(AND(K$14="Yes",K$22="Yes"),IF(K$2&lt;=16,Combos!$C$7-2,IF(K$2=17,Combos!$C$7-1,Combos!$C$7)),"No")</f>
        <v>No</v>
      </c>
      <c r="L37" s="4">
        <f>IF(AND(L$14="Yes",L$22="Yes"),IF(L$2&lt;=16,Combos!$C$7-2,IF(L$2=17,Combos!$C$7-1,Combos!$C$7)),"No")</f>
        <v>9</v>
      </c>
      <c r="M37" s="4" t="str">
        <f>IF(AND(M$14="Yes",M$22="Yes"),IF(M$2&lt;=16,Combos!$C$7-2,IF(M$2=17,Combos!$C$7-1,Combos!$C$7)),"No")</f>
        <v>No</v>
      </c>
    </row>
    <row r="38" spans="1:13" ht="12.75">
      <c r="A38" s="3" t="s">
        <v>20</v>
      </c>
      <c r="B38" s="4" t="str">
        <f>IF(AND(B$16="Yes",B$22="Yes"),Combos!$C$9,"No")</f>
        <v>No</v>
      </c>
      <c r="C38" s="4" t="str">
        <f>IF(AND(C$16="Yes",C$22="Yes"),Combos!$C$9,"No")</f>
        <v>No</v>
      </c>
      <c r="D38" s="4" t="str">
        <f>IF(AND(D$16="Yes",D$22="Yes"),Combos!$C$9,"No")</f>
        <v>No</v>
      </c>
      <c r="E38" s="4" t="str">
        <f>IF(AND(E$16="Yes",E$22="Yes"),Combos!$C$9,"No")</f>
        <v>No</v>
      </c>
      <c r="F38" s="4" t="str">
        <f>IF(AND(F$16="Yes",F$22="Yes"),Combos!$C$9,"No")</f>
        <v>No</v>
      </c>
      <c r="G38" s="4" t="str">
        <f>IF(AND(G$16="Yes",G$22="Yes"),Combos!$C$9,"No")</f>
        <v>U</v>
      </c>
      <c r="H38" s="4" t="str">
        <f>IF(AND(H$16="Yes",H$22="Yes"),Combos!$C$9,"No")</f>
        <v>No</v>
      </c>
      <c r="I38" s="4" t="str">
        <f>IF(AND(I$16="Yes",I$22="Yes"),Combos!$C$9,"No")</f>
        <v>No</v>
      </c>
      <c r="J38" s="4" t="str">
        <f>IF(AND(J$16="Yes",J$22="Yes"),Combos!$C$9,"No")</f>
        <v>No</v>
      </c>
      <c r="K38" s="4" t="str">
        <f>IF(AND(K$16="Yes",K$22="Yes"),Combos!$C$9,"No")</f>
        <v>No</v>
      </c>
      <c r="L38" s="4" t="str">
        <f>IF(AND(L$16="Yes",L$22="Yes"),Combos!$C$9,"No")</f>
        <v>U</v>
      </c>
      <c r="M38" s="4" t="str">
        <f>IF(AND(M$16="Yes",M$22="Yes"),Combos!$C$9,"No")</f>
        <v>No</v>
      </c>
    </row>
    <row r="39" spans="1:13" ht="12.75">
      <c r="A39" s="3" t="s">
        <v>14</v>
      </c>
      <c r="B39" s="4" t="str">
        <f>IF(AND(B$16="Yes",B$22="Yes"),Combos!$C$10,"No")</f>
        <v>No</v>
      </c>
      <c r="C39" s="4" t="str">
        <f>IF(AND(C$16="Yes",C$22="Yes"),Combos!$C$10,"No")</f>
        <v>No</v>
      </c>
      <c r="D39" s="4" t="str">
        <f>IF(AND(D$16="Yes",D$22="Yes"),Combos!$C$10,"No")</f>
        <v>No</v>
      </c>
      <c r="E39" s="4" t="str">
        <f>IF(AND(E$16="Yes",E$22="Yes"),Combos!$C$10,"No")</f>
        <v>No</v>
      </c>
      <c r="F39" s="4" t="str">
        <f>IF(AND(F$16="Yes",F$22="Yes"),Combos!$C$10,"No")</f>
        <v>No</v>
      </c>
      <c r="G39" s="4">
        <f>IF(AND(G$16="Yes",G$22="Yes"),Combos!$C$10,"No")</f>
        <v>10</v>
      </c>
      <c r="H39" s="4" t="str">
        <f>IF(AND(H$16="Yes",H$22="Yes"),Combos!$C$10,"No")</f>
        <v>No</v>
      </c>
      <c r="I39" s="4" t="str">
        <f>IF(AND(I$16="Yes",I$22="Yes"),Combos!$C$10,"No")</f>
        <v>No</v>
      </c>
      <c r="J39" s="4" t="str">
        <f>IF(AND(J$16="Yes",J$22="Yes"),Combos!$C$10,"No")</f>
        <v>No</v>
      </c>
      <c r="K39" s="4" t="str">
        <f>IF(AND(K$16="Yes",K$22="Yes"),Combos!$C$10,"No")</f>
        <v>No</v>
      </c>
      <c r="L39" s="4">
        <f>IF(AND(L$16="Yes",L$22="Yes"),Combos!$C$10,"No")</f>
        <v>10</v>
      </c>
      <c r="M39" s="4" t="str">
        <f>IF(AND(M$16="Yes",M$22="Yes"),Combos!$C$10,"No")</f>
        <v>No</v>
      </c>
    </row>
    <row r="40" spans="1:13" ht="12.75">
      <c r="A40" s="3" t="s">
        <v>46</v>
      </c>
      <c r="B40" s="4" t="str">
        <f>IF(AND(B$22="Yes",B$36&lt;&gt;"No",B$37&lt;&gt;"No"),B$36&amp;"/"&amp;B$37,"No")</f>
        <v>No</v>
      </c>
      <c r="C40" s="4" t="str">
        <f aca="true" t="shared" si="3" ref="C40:M40">IF(AND(C$22="Yes",C$36&lt;&gt;"No",C$37&lt;&gt;"No"),C$36&amp;"/"&amp;C$37,"No")</f>
        <v>No</v>
      </c>
      <c r="D40" s="4" t="str">
        <f t="shared" si="3"/>
        <v>No</v>
      </c>
      <c r="E40" s="4" t="str">
        <f t="shared" si="3"/>
        <v>No</v>
      </c>
      <c r="F40" s="4" t="str">
        <f t="shared" si="3"/>
        <v>No</v>
      </c>
      <c r="G40" s="4" t="str">
        <f t="shared" si="3"/>
        <v>No</v>
      </c>
      <c r="H40" s="4" t="str">
        <f t="shared" si="3"/>
        <v>No</v>
      </c>
      <c r="I40" s="4" t="str">
        <f t="shared" si="3"/>
        <v>No</v>
      </c>
      <c r="J40" s="4" t="str">
        <f t="shared" si="3"/>
        <v>No</v>
      </c>
      <c r="K40" s="4" t="str">
        <f t="shared" si="3"/>
        <v>No</v>
      </c>
      <c r="L40" s="4" t="str">
        <f t="shared" si="3"/>
        <v>5/9</v>
      </c>
      <c r="M40" s="4" t="str">
        <f t="shared" si="3"/>
        <v>No</v>
      </c>
    </row>
    <row r="41" spans="1:13" ht="12.75">
      <c r="A41" s="3" t="s">
        <v>45</v>
      </c>
      <c r="B41" s="4" t="str">
        <f>IF(AND(B$22="Yes",B$36&lt;&gt;"No",B$38&lt;&gt;"No"),B$36&amp;"/"&amp;B$38,"No")</f>
        <v>No</v>
      </c>
      <c r="C41" s="4" t="str">
        <f aca="true" t="shared" si="4" ref="C41:M41">IF(AND(C$22="Yes",C$36&lt;&gt;"No",C$38&lt;&gt;"No"),C$36&amp;"/"&amp;C$38,"No")</f>
        <v>No</v>
      </c>
      <c r="D41" s="4" t="str">
        <f t="shared" si="4"/>
        <v>No</v>
      </c>
      <c r="E41" s="4" t="str">
        <f t="shared" si="4"/>
        <v>No</v>
      </c>
      <c r="F41" s="4" t="str">
        <f t="shared" si="4"/>
        <v>No</v>
      </c>
      <c r="G41" s="4" t="str">
        <f t="shared" si="4"/>
        <v>No</v>
      </c>
      <c r="H41" s="4" t="str">
        <f t="shared" si="4"/>
        <v>No</v>
      </c>
      <c r="I41" s="4" t="str">
        <f t="shared" si="4"/>
        <v>No</v>
      </c>
      <c r="J41" s="4" t="str">
        <f t="shared" si="4"/>
        <v>No</v>
      </c>
      <c r="K41" s="4" t="str">
        <f t="shared" si="4"/>
        <v>No</v>
      </c>
      <c r="L41" s="4" t="str">
        <f t="shared" si="4"/>
        <v>5/U</v>
      </c>
      <c r="M41" s="4" t="str">
        <f t="shared" si="4"/>
        <v>No</v>
      </c>
    </row>
    <row r="42" spans="1:13" ht="12.75">
      <c r="A42" s="3" t="s">
        <v>47</v>
      </c>
      <c r="B42" s="4" t="str">
        <f>IF(AND(B$22="Yes",B$37&lt;&gt;"No",B$38&lt;&gt;"No"),B$37&amp;"/"&amp;B$38,"No")</f>
        <v>No</v>
      </c>
      <c r="C42" s="4" t="str">
        <f aca="true" t="shared" si="5" ref="C42:M42">IF(AND(C$22="Yes",C$37&lt;&gt;"No",C$38&lt;&gt;"No"),C$37&amp;"/"&amp;C$38,"No")</f>
        <v>No</v>
      </c>
      <c r="D42" s="4" t="str">
        <f t="shared" si="5"/>
        <v>No</v>
      </c>
      <c r="E42" s="4" t="str">
        <f t="shared" si="5"/>
        <v>No</v>
      </c>
      <c r="F42" s="4" t="str">
        <f t="shared" si="5"/>
        <v>No</v>
      </c>
      <c r="G42" s="4" t="str">
        <f t="shared" si="5"/>
        <v>9/U</v>
      </c>
      <c r="H42" s="4" t="str">
        <f t="shared" si="5"/>
        <v>No</v>
      </c>
      <c r="I42" s="4" t="str">
        <f t="shared" si="5"/>
        <v>No</v>
      </c>
      <c r="J42" s="4" t="str">
        <f t="shared" si="5"/>
        <v>No</v>
      </c>
      <c r="K42" s="4" t="str">
        <f t="shared" si="5"/>
        <v>No</v>
      </c>
      <c r="L42" s="4" t="str">
        <f t="shared" si="5"/>
        <v>9/U</v>
      </c>
      <c r="M42" s="4" t="str">
        <f t="shared" si="5"/>
        <v>No</v>
      </c>
    </row>
    <row r="43" spans="1:13" ht="12.75">
      <c r="A43" s="3" t="s">
        <v>48</v>
      </c>
      <c r="B43" s="4" t="str">
        <f>IF(AND(B$22="Yes",B$36&lt;&gt;"No",B$37&lt;&gt;"No",B$38&lt;&gt;"No"),B$36&amp;"/"&amp;B$37&amp;"/"&amp;B$38,"No")</f>
        <v>No</v>
      </c>
      <c r="C43" s="4" t="str">
        <f aca="true" t="shared" si="6" ref="C43:M43">IF(AND(C$22="Yes",C$36&lt;&gt;"No",C$37&lt;&gt;"No",C$38&lt;&gt;"No"),C$36&amp;"/"&amp;C$37&amp;"/"&amp;C$38,"No")</f>
        <v>No</v>
      </c>
      <c r="D43" s="4" t="str">
        <f t="shared" si="6"/>
        <v>No</v>
      </c>
      <c r="E43" s="4" t="str">
        <f t="shared" si="6"/>
        <v>No</v>
      </c>
      <c r="F43" s="4" t="str">
        <f t="shared" si="6"/>
        <v>No</v>
      </c>
      <c r="G43" s="4" t="str">
        <f t="shared" si="6"/>
        <v>No</v>
      </c>
      <c r="H43" s="4" t="str">
        <f t="shared" si="6"/>
        <v>No</v>
      </c>
      <c r="I43" s="4" t="str">
        <f t="shared" si="6"/>
        <v>No</v>
      </c>
      <c r="J43" s="4" t="str">
        <f t="shared" si="6"/>
        <v>No</v>
      </c>
      <c r="K43" s="4" t="str">
        <f t="shared" si="6"/>
        <v>No</v>
      </c>
      <c r="L43" s="4" t="str">
        <f t="shared" si="6"/>
        <v>5/9/U</v>
      </c>
      <c r="M43" s="4" t="str">
        <f t="shared" si="6"/>
        <v>No</v>
      </c>
    </row>
    <row r="44" spans="2:13" ht="12.75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1:13" ht="12.75">
      <c r="A45" s="2" t="s">
        <v>60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1:13" ht="12.75">
      <c r="A46" s="3" t="s">
        <v>18</v>
      </c>
      <c r="B46" s="4" t="str">
        <f>IF(AND(B$11="Yes",B$23="Yes"),IF(B$2&lt;18,Combos!$D$4-1,Combos!$D$4),"No")</f>
        <v>No</v>
      </c>
      <c r="C46" s="4" t="str">
        <f>IF(AND(C$11="Yes",C$23="Yes"),IF(C$2&lt;18,Combos!$D$4-1,Combos!$D$4),"No")</f>
        <v>No</v>
      </c>
      <c r="D46" s="4">
        <f>IF(AND(D$11="Yes",D$23="Yes"),IF(D$2&lt;18,Combos!$D$4-1,Combos!$D$4),"No")</f>
        <v>5</v>
      </c>
      <c r="E46" s="4" t="str">
        <f>IF(AND(E$11="Yes",E$23="Yes"),IF(E$2&lt;18,Combos!$D$4-1,Combos!$D$4),"No")</f>
        <v>No</v>
      </c>
      <c r="F46" s="4" t="str">
        <f>IF(AND(F$11="Yes",F$23="Yes"),IF(F$2&lt;18,Combos!$D$4-1,Combos!$D$4),"No")</f>
        <v>No</v>
      </c>
      <c r="G46" s="4" t="str">
        <f>IF(AND(G$11="Yes",G$23="Yes"),IF(G$2&lt;18,Combos!$D$4-1,Combos!$D$4),"No")</f>
        <v>No</v>
      </c>
      <c r="H46" s="4" t="str">
        <f>IF(AND(H$11="Yes",H$23="Yes"),IF(H$2&lt;18,Combos!$D$4-1,Combos!$D$4),"No")</f>
        <v>No</v>
      </c>
      <c r="I46" s="4" t="str">
        <f>IF(AND(I$11="Yes",I$23="Yes"),IF(I$2&lt;18,Combos!$D$4-1,Combos!$D$4),"No")</f>
        <v>No</v>
      </c>
      <c r="J46" s="4">
        <f>IF(AND(J$11="Yes",J$23="Yes"),IF(J$2&lt;18,Combos!$D$4-1,Combos!$D$4),"No")</f>
        <v>5</v>
      </c>
      <c r="K46" s="4" t="str">
        <f>IF(AND(K$11="Yes",K$23="Yes"),IF(K$2&lt;18,Combos!$D$4-1,Combos!$D$4),"No")</f>
        <v>No</v>
      </c>
      <c r="L46" s="4">
        <f>IF(AND(L$11="Yes",L$23="Yes"),IF(L$2&lt;18,Combos!$D$4-1,Combos!$D$4),"No")</f>
        <v>5</v>
      </c>
      <c r="M46" s="4" t="str">
        <f>IF(AND(M$11="Yes",M$23="Yes"),IF(M$2&lt;18,Combos!$D$4-1,Combos!$D$4),"No")</f>
        <v>No</v>
      </c>
    </row>
    <row r="47" spans="1:13" ht="12.75">
      <c r="A47" s="3" t="s">
        <v>12</v>
      </c>
      <c r="B47" s="4" t="str">
        <f>IF(AND(B$15="Yes",B$23="Yes"),IF(OR(B$3&lt;17,B$5&lt;17),Combos!$D$8-2,IF(AND(B$3=17,B$5=17),Combos!$D$7-1,Combos!$D$7)),"No")</f>
        <v>No</v>
      </c>
      <c r="C47" s="4" t="str">
        <f>IF(AND(C$15="Yes",C$23="Yes"),IF(OR(C$3&lt;17,C$5&lt;17),Combos!$D$8-2,IF(AND(C$3=17,C$5=17),Combos!$D$7-1,Combos!$D$7)),"No")</f>
        <v>No</v>
      </c>
      <c r="D47" s="4" t="str">
        <f>IF(AND(D$15="Yes",D$23="Yes"),IF(OR(D$3&lt;17,D$5&lt;17),Combos!$D$8-2,IF(AND(D$3=17,D$5=17),Combos!$D$7-1,Combos!$D$7)),"No")</f>
        <v>No</v>
      </c>
      <c r="E47" s="4" t="str">
        <f>IF(AND(E$15="Yes",E$23="Yes"),IF(OR(E$3&lt;17,E$5&lt;17),Combos!$D$8-2,IF(AND(E$3=17,E$5=17),Combos!$D$7-1,Combos!$D$7)),"No")</f>
        <v>No</v>
      </c>
      <c r="F47" s="4" t="str">
        <f>IF(AND(F$15="Yes",F$23="Yes"),IF(OR(F$3&lt;17,F$5&lt;17),Combos!$D$8-2,IF(AND(F$3=17,F$5=17),Combos!$D$7-1,Combos!$D$7)),"No")</f>
        <v>No</v>
      </c>
      <c r="G47" s="4" t="str">
        <f>IF(AND(G$15="Yes",G$23="Yes"),IF(OR(G$3&lt;17,G$5&lt;17),Combos!$D$8-2,IF(AND(G$3=17,G$5=17),Combos!$D$7-1,Combos!$D$7)),"No")</f>
        <v>No</v>
      </c>
      <c r="H47" s="4" t="str">
        <f>IF(AND(H$15="Yes",H$23="Yes"),IF(OR(H$3&lt;17,H$5&lt;17),Combos!$D$8-2,IF(AND(H$3=17,H$5=17),Combos!$D$7-1,Combos!$D$7)),"No")</f>
        <v>No</v>
      </c>
      <c r="I47" s="4" t="str">
        <f>IF(AND(I$15="Yes",I$23="Yes"),IF(OR(I$3&lt;17,I$5&lt;17),Combos!$D$8-2,IF(AND(I$3=17,I$5=17),Combos!$D$7-1,Combos!$D$7)),"No")</f>
        <v>No</v>
      </c>
      <c r="J47" s="4" t="str">
        <f>IF(AND(J$15="Yes",J$23="Yes"),IF(OR(J$3&lt;17,J$5&lt;17),Combos!$D$8-2,IF(AND(J$3=17,J$5=17),Combos!$D$7-1,Combos!$D$7)),"No")</f>
        <v>No</v>
      </c>
      <c r="K47" s="4" t="str">
        <f>IF(AND(K$15="Yes",K$23="Yes"),IF(OR(K$3&lt;17,K$5&lt;17),Combos!$D$8-2,IF(AND(K$3=17,K$5=17),Combos!$D$7-1,Combos!$D$7)),"No")</f>
        <v>No</v>
      </c>
      <c r="L47" s="4" t="str">
        <f>IF(AND(L$15="Yes",L$23="Yes"),IF(OR(L$3&lt;17,L$5&lt;17),Combos!$D$8-2,IF(AND(L$3=17,L$5=17),Combos!$D$7-1,Combos!$D$7)),"No")</f>
        <v>No</v>
      </c>
      <c r="M47" s="4" t="str">
        <f>IF(AND(M$15="Yes",M$23="Yes"),IF(OR(M$3&lt;17,M$5&lt;17),Combos!$D$8-2,IF(AND(M$3=17,M$5=17),Combos!$D$7-1,Combos!$D$7)),"No")</f>
        <v>No</v>
      </c>
    </row>
    <row r="48" spans="1:13" ht="12.75">
      <c r="A48" s="3" t="s">
        <v>20</v>
      </c>
      <c r="B48" s="4" t="str">
        <f>IF(AND(B$16="Yes",B$23="Yes"),Combos!$D$9,"No")</f>
        <v>No</v>
      </c>
      <c r="C48" s="4" t="str">
        <f>IF(AND(C$16="Yes",C$23="Yes"),Combos!$D$9,"No")</f>
        <v>No</v>
      </c>
      <c r="D48" s="4" t="str">
        <f>IF(AND(D$16="Yes",D$23="Yes"),Combos!$D$9,"No")</f>
        <v>U</v>
      </c>
      <c r="E48" s="4" t="str">
        <f>IF(AND(E$16="Yes",E$23="Yes"),Combos!$D$9,"No")</f>
        <v>U</v>
      </c>
      <c r="F48" s="4" t="str">
        <f>IF(AND(F$16="Yes",F$23="Yes"),Combos!$D$9,"No")</f>
        <v>No</v>
      </c>
      <c r="G48" s="4" t="str">
        <f>IF(AND(G$16="Yes",G$23="Yes"),Combos!$D$9,"No")</f>
        <v>U</v>
      </c>
      <c r="H48" s="4" t="str">
        <f>IF(AND(H$16="Yes",H$23="Yes"),Combos!$D$9,"No")</f>
        <v>No</v>
      </c>
      <c r="I48" s="4" t="str">
        <f>IF(AND(I$16="Yes",I$23="Yes"),Combos!$D$9,"No")</f>
        <v>No</v>
      </c>
      <c r="J48" s="4" t="str">
        <f>IF(AND(J$16="Yes",J$23="Yes"),Combos!$D$9,"No")</f>
        <v>U</v>
      </c>
      <c r="K48" s="4" t="str">
        <f>IF(AND(K$16="Yes",K$23="Yes"),Combos!$D$9,"No")</f>
        <v>No</v>
      </c>
      <c r="L48" s="4" t="str">
        <f>IF(AND(L$16="Yes",L$23="Yes"),Combos!$D$9,"No")</f>
        <v>U</v>
      </c>
      <c r="M48" s="4" t="str">
        <f>IF(AND(M$16="Yes",M$23="Yes"),Combos!$D$9,"No")</f>
        <v>No</v>
      </c>
    </row>
    <row r="49" spans="1:13" ht="12.75">
      <c r="A49" s="3" t="s">
        <v>14</v>
      </c>
      <c r="B49" s="4" t="str">
        <f>IF(AND(B$17="Yes",B$23="Yes"),Combos!$D$10,"No")</f>
        <v>No</v>
      </c>
      <c r="C49" s="4" t="str">
        <f>IF(AND(C$17="Yes",C$23="Yes"),Combos!$D$10,"No")</f>
        <v>No</v>
      </c>
      <c r="D49" s="4" t="str">
        <f>IF(AND(D$17="Yes",D$23="Yes"),Combos!$D$10,"No")</f>
        <v>No</v>
      </c>
      <c r="E49" s="4" t="str">
        <f>IF(AND(E$17="Yes",E$23="Yes"),Combos!$D$10,"No")</f>
        <v>No</v>
      </c>
      <c r="F49" s="4" t="str">
        <f>IF(AND(F$17="Yes",F$23="Yes"),Combos!$D$10,"No")</f>
        <v>No</v>
      </c>
      <c r="G49" s="4" t="str">
        <f>IF(AND(G$17="Yes",G$23="Yes"),Combos!$D$10,"No")</f>
        <v>No</v>
      </c>
      <c r="H49" s="4" t="str">
        <f>IF(AND(H$17="Yes",H$23="Yes"),Combos!$D$10,"No")</f>
        <v>No</v>
      </c>
      <c r="I49" s="4" t="str">
        <f>IF(AND(I$17="Yes",I$23="Yes"),Combos!$D$10,"No")</f>
        <v>No</v>
      </c>
      <c r="J49" s="4" t="str">
        <f>IF(AND(J$17="Yes",J$23="Yes"),Combos!$D$10,"No")</f>
        <v>No</v>
      </c>
      <c r="K49" s="4" t="str">
        <f>IF(AND(K$17="Yes",K$23="Yes"),Combos!$D$10,"No")</f>
        <v>No</v>
      </c>
      <c r="L49" s="4" t="str">
        <f>IF(AND(L$17="Yes",L$23="Yes"),Combos!$D$10,"No")</f>
        <v>No</v>
      </c>
      <c r="M49" s="4" t="str">
        <f>IF(AND(M$17="Yes",M$23="Yes"),Combos!$D$10,"No")</f>
        <v>No</v>
      </c>
    </row>
    <row r="50" spans="1:13" ht="12.75">
      <c r="A50" s="3" t="s">
        <v>49</v>
      </c>
      <c r="B50" s="4" t="str">
        <f>IF(AND(B$23="Yes",B$46&lt;&gt;"No",B$47&lt;&gt;"No"),B$46&amp;"/"&amp;B$47,"No")</f>
        <v>No</v>
      </c>
      <c r="C50" s="4" t="str">
        <f aca="true" t="shared" si="7" ref="C50:M50">IF(AND(C$23="Yes",C$46&lt;&gt;"No",C$47&lt;&gt;"No"),C$46&amp;"/"&amp;C$47,"No")</f>
        <v>No</v>
      </c>
      <c r="D50" s="4" t="str">
        <f t="shared" si="7"/>
        <v>No</v>
      </c>
      <c r="E50" s="4" t="str">
        <f t="shared" si="7"/>
        <v>No</v>
      </c>
      <c r="F50" s="4" t="str">
        <f t="shared" si="7"/>
        <v>No</v>
      </c>
      <c r="G50" s="4" t="str">
        <f t="shared" si="7"/>
        <v>No</v>
      </c>
      <c r="H50" s="4" t="str">
        <f t="shared" si="7"/>
        <v>No</v>
      </c>
      <c r="I50" s="4" t="str">
        <f t="shared" si="7"/>
        <v>No</v>
      </c>
      <c r="J50" s="4" t="str">
        <f t="shared" si="7"/>
        <v>No</v>
      </c>
      <c r="K50" s="4" t="str">
        <f t="shared" si="7"/>
        <v>No</v>
      </c>
      <c r="L50" s="4" t="str">
        <f t="shared" si="7"/>
        <v>No</v>
      </c>
      <c r="M50" s="4" t="str">
        <f t="shared" si="7"/>
        <v>No</v>
      </c>
    </row>
    <row r="51" spans="1:13" ht="12.75">
      <c r="A51" s="3" t="s">
        <v>45</v>
      </c>
      <c r="B51" s="4" t="str">
        <f>IF(AND(B$23="Yes",B$46&lt;&gt;"No",B$48&lt;&gt;"No"),B$46&amp;"/"&amp;B$48,"No")</f>
        <v>No</v>
      </c>
      <c r="C51" s="4" t="str">
        <f aca="true" t="shared" si="8" ref="C51:M51">IF(AND(C$23="Yes",C$46&lt;&gt;"No",C$48&lt;&gt;"No"),C$46&amp;"/"&amp;C$48,"No")</f>
        <v>No</v>
      </c>
      <c r="D51" s="4" t="str">
        <f t="shared" si="8"/>
        <v>5/U</v>
      </c>
      <c r="E51" s="4" t="str">
        <f t="shared" si="8"/>
        <v>No</v>
      </c>
      <c r="F51" s="4" t="str">
        <f t="shared" si="8"/>
        <v>No</v>
      </c>
      <c r="G51" s="4" t="str">
        <f t="shared" si="8"/>
        <v>No</v>
      </c>
      <c r="H51" s="4" t="str">
        <f t="shared" si="8"/>
        <v>No</v>
      </c>
      <c r="I51" s="4" t="str">
        <f t="shared" si="8"/>
        <v>No</v>
      </c>
      <c r="J51" s="4" t="str">
        <f t="shared" si="8"/>
        <v>5/U</v>
      </c>
      <c r="K51" s="4" t="str">
        <f t="shared" si="8"/>
        <v>No</v>
      </c>
      <c r="L51" s="4" t="str">
        <f t="shared" si="8"/>
        <v>5/U</v>
      </c>
      <c r="M51" s="4" t="str">
        <f t="shared" si="8"/>
        <v>No</v>
      </c>
    </row>
    <row r="52" spans="1:13" ht="12.75">
      <c r="A52" s="3" t="s">
        <v>50</v>
      </c>
      <c r="B52" s="4" t="str">
        <f>IF(AND(B$23="Yes",B$47&lt;&gt;"No",B$48&lt;&gt;"No"),B$47&amp;"/"&amp;B$48,"No")</f>
        <v>No</v>
      </c>
      <c r="C52" s="4" t="str">
        <f aca="true" t="shared" si="9" ref="C52:M52">IF(AND(C$23="Yes",C$47&lt;&gt;"No",C$48&lt;&gt;"No"),C$47&amp;"/"&amp;C$48,"No")</f>
        <v>No</v>
      </c>
      <c r="D52" s="4" t="str">
        <f t="shared" si="9"/>
        <v>No</v>
      </c>
      <c r="E52" s="4" t="str">
        <f t="shared" si="9"/>
        <v>No</v>
      </c>
      <c r="F52" s="4" t="str">
        <f t="shared" si="9"/>
        <v>No</v>
      </c>
      <c r="G52" s="4" t="str">
        <f t="shared" si="9"/>
        <v>No</v>
      </c>
      <c r="H52" s="4" t="str">
        <f t="shared" si="9"/>
        <v>No</v>
      </c>
      <c r="I52" s="4" t="str">
        <f t="shared" si="9"/>
        <v>No</v>
      </c>
      <c r="J52" s="4" t="str">
        <f t="shared" si="9"/>
        <v>No</v>
      </c>
      <c r="K52" s="4" t="str">
        <f t="shared" si="9"/>
        <v>No</v>
      </c>
      <c r="L52" s="4" t="str">
        <f t="shared" si="9"/>
        <v>No</v>
      </c>
      <c r="M52" s="4" t="str">
        <f t="shared" si="9"/>
        <v>No</v>
      </c>
    </row>
    <row r="53" spans="2:13" ht="12.75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1:13" ht="12.75">
      <c r="A54" s="2" t="s">
        <v>61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1:13" ht="12.75">
      <c r="A55" s="3" t="s">
        <v>17</v>
      </c>
      <c r="B55" s="4" t="str">
        <f>IF(AND(B$9="Yes",B$24="Yes"),Combos!$E$2,"No")</f>
        <v>No</v>
      </c>
      <c r="C55" s="4" t="str">
        <f>IF(AND(C$9="Yes",C$24="Yes"),Combos!$E$2,"No")</f>
        <v>No</v>
      </c>
      <c r="D55" s="4">
        <f>IF(AND(D$9="Yes",D$24="Yes"),Combos!$E$2,"No")</f>
        <v>5</v>
      </c>
      <c r="E55" s="4">
        <f>IF(AND(E$9="Yes",E$24="Yes"),Combos!$E$2,"No")</f>
        <v>5</v>
      </c>
      <c r="F55" s="4" t="str">
        <f>IF(AND(F$9="Yes",F$24="Yes"),Combos!$E$2,"No")</f>
        <v>No</v>
      </c>
      <c r="G55" s="4">
        <f>IF(AND(G$9="Yes",G$24="Yes"),Combos!$E$2,"No")</f>
        <v>5</v>
      </c>
      <c r="H55" s="4" t="str">
        <f>IF(AND(H$9="Yes",H$24="Yes"),Combos!$E$2,"No")</f>
        <v>No</v>
      </c>
      <c r="I55" s="4">
        <f>IF(AND(I$9="Yes",I$24="Yes"),Combos!$E$2,"No")</f>
        <v>5</v>
      </c>
      <c r="J55" s="4">
        <f>IF(AND(J$9="Yes",J$24="Yes"),Combos!$E$2,"No")</f>
        <v>5</v>
      </c>
      <c r="K55" s="4" t="str">
        <f>IF(AND(K$9="Yes",K$24="Yes"),Combos!$E$2,"No")</f>
        <v>No</v>
      </c>
      <c r="L55" s="4">
        <f>IF(AND(L$9="Yes",L$24="Yes"),Combos!$E$2,"No")</f>
        <v>5</v>
      </c>
      <c r="M55" s="4" t="str">
        <f>IF(AND(M$9="Yes",M$24="Yes"),Combos!$E$2,"No")</f>
        <v>No</v>
      </c>
    </row>
    <row r="56" spans="1:13" ht="12.75">
      <c r="A56" s="3" t="s">
        <v>7</v>
      </c>
      <c r="B56" s="4" t="str">
        <f>IF(AND(B$10="Yes",B$24="Yes"),Combos!$E$3,"No")</f>
        <v>No</v>
      </c>
      <c r="C56" s="4" t="str">
        <f>IF(AND(C$10="Yes",C$24="Yes"),Combos!$E$3,"No")</f>
        <v>No</v>
      </c>
      <c r="D56" s="4" t="str">
        <f>IF(AND(D$10="Yes",D$24="Yes"),Combos!$E$3,"No")</f>
        <v>No</v>
      </c>
      <c r="E56" s="4" t="str">
        <f>IF(AND(E$10="Yes",E$24="Yes"),Combos!$E$3,"No")</f>
        <v>No</v>
      </c>
      <c r="F56" s="4" t="str">
        <f>IF(AND(F$10="Yes",F$24="Yes"),Combos!$E$3,"No")</f>
        <v>No</v>
      </c>
      <c r="G56" s="4" t="str">
        <f>IF(AND(G$10="Yes",G$24="Yes"),Combos!$E$3,"No")</f>
        <v>No</v>
      </c>
      <c r="H56" s="4" t="str">
        <f>IF(AND(H$10="Yes",H$24="Yes"),Combos!$E$3,"No")</f>
        <v>No</v>
      </c>
      <c r="I56" s="4" t="str">
        <f>IF(AND(I$10="Yes",I$24="Yes"),Combos!$E$3,"No")</f>
        <v>No</v>
      </c>
      <c r="J56" s="4" t="str">
        <f>IF(AND(J$10="Yes",J$24="Yes"),Combos!$E$3,"No")</f>
        <v>No</v>
      </c>
      <c r="K56" s="4" t="str">
        <f>IF(AND(K$10="Yes",K$24="Yes"),Combos!$E$3,"No")</f>
        <v>No</v>
      </c>
      <c r="L56" s="4" t="str">
        <f>IF(AND(L$10="Yes",L$24="Yes"),Combos!$E$3,"No")</f>
        <v>No</v>
      </c>
      <c r="M56" s="4" t="str">
        <f>IF(AND(M$10="Yes",M$24="Yes"),Combos!$E$3,"No")</f>
        <v>No</v>
      </c>
    </row>
    <row r="57" spans="1:13" ht="12.75">
      <c r="A57" s="3" t="s">
        <v>18</v>
      </c>
      <c r="B57" s="4" t="str">
        <f>IF(AND(B$11="Yes",B$24="Yes"),IF(B$2&lt;17,Combos!$E$4-2,IF(B$2=17,Combos!$E$4-1,Combos!$E$4)),"No")</f>
        <v>No</v>
      </c>
      <c r="C57" s="4" t="str">
        <f>IF(AND(C$11="Yes",C$24="Yes"),IF(C$2&lt;17,Combos!$E$4-2,IF(C$2=17,Combos!$E$4-1,Combos!$E$4)),"No")</f>
        <v>No</v>
      </c>
      <c r="D57" s="4">
        <f>IF(AND(D$11="Yes",D$24="Yes"),IF(D$2&lt;17,Combos!$E$4-2,IF(D$2=17,Combos!$E$4-1,Combos!$E$4)),"No")</f>
        <v>6</v>
      </c>
      <c r="E57" s="4" t="str">
        <f>IF(AND(E$11="Yes",E$24="Yes"),IF(E$2&lt;17,Combos!$E$4-2,IF(E$2=17,Combos!$E$4-1,Combos!$E$4)),"No")</f>
        <v>No</v>
      </c>
      <c r="F57" s="4">
        <f>IF(AND(F$11="Yes",F$24="Yes"),IF(F$2&lt;17,Combos!$E$4-2,IF(F$2=17,Combos!$E$4-1,Combos!$E$4)),"No")</f>
        <v>6</v>
      </c>
      <c r="G57" s="4" t="str">
        <f>IF(AND(G$11="Yes",G$24="Yes"),IF(G$2&lt;17,Combos!$E$4-2,IF(G$2=17,Combos!$E$4-1,Combos!$E$4)),"No")</f>
        <v>No</v>
      </c>
      <c r="H57" s="4">
        <f>IF(AND(H$11="Yes",H$24="Yes"),IF(H$2&lt;17,Combos!$E$4-2,IF(H$2=17,Combos!$E$4-1,Combos!$E$4)),"No")</f>
        <v>6</v>
      </c>
      <c r="I57" s="4">
        <f>IF(AND(I$11="Yes",I$24="Yes"),IF(I$2&lt;17,Combos!$E$4-2,IF(I$2=17,Combos!$E$4-1,Combos!$E$4)),"No")</f>
        <v>6</v>
      </c>
      <c r="J57" s="4">
        <f>IF(AND(J$11="Yes",J$24="Yes"),IF(J$2&lt;17,Combos!$E$4-2,IF(J$2=17,Combos!$E$4-1,Combos!$E$4)),"No")</f>
        <v>6</v>
      </c>
      <c r="K57" s="4" t="str">
        <f>IF(AND(K$11="Yes",K$24="Yes"),IF(K$2&lt;17,Combos!$E$4-2,IF(K$2=17,Combos!$E$4-1,Combos!$E$4)),"No")</f>
        <v>No</v>
      </c>
      <c r="L57" s="4">
        <f>IF(AND(L$11="Yes",L$24="Yes"),IF(L$2&lt;17,Combos!$E$4-2,IF(L$2=17,Combos!$E$4-1,Combos!$E$4)),"No")</f>
        <v>6</v>
      </c>
      <c r="M57" s="4" t="str">
        <f>IF(AND(M$11="Yes",M$24="Yes"),IF(M$2&lt;17,Combos!$E$4-2,IF(M$2=17,Combos!$E$4-1,Combos!$E$4)),"No")</f>
        <v>No</v>
      </c>
    </row>
    <row r="58" spans="1:13" ht="12.75">
      <c r="A58" s="3" t="s">
        <v>10</v>
      </c>
      <c r="B58" s="4" t="str">
        <f>IF(AND(B$13="Yes",B$24="Yes"),IF(B$2&lt;17,Combos!$E$6-2,IF(B$2=17,Combos!$E$6-1,Combos!$E$6)),"No")</f>
        <v>No</v>
      </c>
      <c r="C58" s="4" t="str">
        <f>IF(AND(C$13="Yes",C$24="Yes"),IF(C$2&lt;17,Combos!$E$6-2,IF(C$2=17,Combos!$E$6-1,Combos!$E$6)),"No")</f>
        <v>No</v>
      </c>
      <c r="D58" s="4" t="str">
        <f>IF(AND(D$13="Yes",D$24="Yes"),IF(D$2&lt;17,Combos!$E$6-2,IF(D$2=17,Combos!$E$6-1,Combos!$E$6)),"No")</f>
        <v>No</v>
      </c>
      <c r="E58" s="4" t="str">
        <f>IF(AND(E$13="Yes",E$24="Yes"),IF(E$2&lt;17,Combos!$E$6-2,IF(E$2=17,Combos!$E$6-1,Combos!$E$6)),"No")</f>
        <v>No</v>
      </c>
      <c r="F58" s="4" t="str">
        <f>IF(AND(F$13="Yes",F$24="Yes"),IF(F$2&lt;17,Combos!$E$6-2,IF(F$2=17,Combos!$E$6-1,Combos!$E$6)),"No")</f>
        <v>No</v>
      </c>
      <c r="G58" s="4" t="str">
        <f>IF(AND(G$13="Yes",G$24="Yes"),IF(G$2&lt;17,Combos!$E$6-2,IF(G$2=17,Combos!$E$6-1,Combos!$E$6)),"No")</f>
        <v>No</v>
      </c>
      <c r="H58" s="4" t="str">
        <f>IF(AND(H$13="Yes",H$24="Yes"),IF(H$2&lt;17,Combos!$E$6-2,IF(H$2=17,Combos!$E$6-1,Combos!$E$6)),"No")</f>
        <v>No</v>
      </c>
      <c r="I58" s="4" t="str">
        <f>IF(AND(I$13="Yes",I$24="Yes"),IF(I$2&lt;17,Combos!$E$6-2,IF(I$2=17,Combos!$E$6-1,Combos!$E$6)),"No")</f>
        <v>No</v>
      </c>
      <c r="J58" s="4" t="str">
        <f>IF(AND(J$13="Yes",J$24="Yes"),IF(J$2&lt;17,Combos!$E$6-2,IF(J$2=17,Combos!$E$6-1,Combos!$E$6)),"No")</f>
        <v>No</v>
      </c>
      <c r="K58" s="4" t="str">
        <f>IF(AND(K$13="Yes",K$24="Yes"),IF(K$2&lt;17,Combos!$E$6-2,IF(K$2=17,Combos!$E$6-1,Combos!$E$6)),"No")</f>
        <v>No</v>
      </c>
      <c r="L58" s="4" t="str">
        <f>IF(AND(L$13="Yes",L$24="Yes"),IF(L$2&lt;17,Combos!$E$6-2,IF(L$2=17,Combos!$E$6-1,Combos!$E$6)),"No")</f>
        <v>No</v>
      </c>
      <c r="M58" s="4" t="str">
        <f>IF(AND(M$13="Yes",M$24="Yes"),IF(M$2&lt;17,Combos!$E$6-2,IF(M$2=17,Combos!$E$6-1,Combos!$E$6)),"No")</f>
        <v>No</v>
      </c>
    </row>
    <row r="59" spans="1:13" ht="12.75">
      <c r="A59" s="3" t="s">
        <v>19</v>
      </c>
      <c r="B59" s="4" t="str">
        <f>IF(AND(B$14="Yes",B$24="Yes"),IF(B$3&lt;17,Combos!$E$7-2,IF(B$3=17,Combos!$E$7-1,Combos!$E$7)),"No")</f>
        <v>No</v>
      </c>
      <c r="C59" s="4" t="str">
        <f>IF(AND(C$14="Yes",C$24="Yes"),IF(C$3&lt;17,Combos!$E$7-2,IF(C$3=17,Combos!$E$7-1,Combos!$E$7)),"No")</f>
        <v>No</v>
      </c>
      <c r="D59" s="4">
        <f>IF(AND(D$14="Yes",D$24="Yes"),IF(D$3&lt;17,Combos!$E$7-2,IF(D$3=17,Combos!$E$7-1,Combos!$E$7)),"No")</f>
        <v>6</v>
      </c>
      <c r="E59" s="4" t="str">
        <f>IF(AND(E$14="Yes",E$24="Yes"),IF(E$3&lt;17,Combos!$E$7-2,IF(E$3=17,Combos!$E$7-1,Combos!$E$7)),"No")</f>
        <v>No</v>
      </c>
      <c r="F59" s="4" t="str">
        <f>IF(AND(F$14="Yes",F$24="Yes"),IF(F$3&lt;17,Combos!$E$7-2,IF(F$3=17,Combos!$E$7-1,Combos!$E$7)),"No")</f>
        <v>No</v>
      </c>
      <c r="G59" s="4">
        <f>IF(AND(G$14="Yes",G$24="Yes"),IF(G$3&lt;17,Combos!$E$7-2,IF(G$3=17,Combos!$E$7-1,Combos!$E$7)),"No")</f>
        <v>6</v>
      </c>
      <c r="H59" s="4" t="str">
        <f>IF(AND(H$14="Yes",H$24="Yes"),IF(H$3&lt;17,Combos!$E$7-2,IF(H$3=17,Combos!$E$7-1,Combos!$E$7)),"No")</f>
        <v>No</v>
      </c>
      <c r="I59" s="4" t="str">
        <f>IF(AND(I$14="Yes",I$24="Yes"),IF(I$3&lt;17,Combos!$E$7-2,IF(I$3=17,Combos!$E$7-1,Combos!$E$7)),"No")</f>
        <v>No</v>
      </c>
      <c r="J59" s="4" t="str">
        <f>IF(AND(J$14="Yes",J$24="Yes"),IF(J$3&lt;17,Combos!$E$7-2,IF(J$3=17,Combos!$E$7-1,Combos!$E$7)),"No")</f>
        <v>No</v>
      </c>
      <c r="K59" s="4" t="str">
        <f>IF(AND(K$14="Yes",K$24="Yes"),IF(K$3&lt;17,Combos!$E$7-2,IF(K$3=17,Combos!$E$7-1,Combos!$E$7)),"No")</f>
        <v>No</v>
      </c>
      <c r="L59" s="4">
        <f>IF(AND(L$14="Yes",L$24="Yes"),IF(L$3&lt;17,Combos!$E$7-2,IF(L$3=17,Combos!$E$7-1,Combos!$E$7)),"No")</f>
        <v>6</v>
      </c>
      <c r="M59" s="4" t="str">
        <f>IF(AND(M$14="Yes",M$24="Yes"),IF(M$3&lt;17,Combos!$E$7-2,IF(M$3=17,Combos!$E$7-1,Combos!$E$7)),"No")</f>
        <v>No</v>
      </c>
    </row>
    <row r="60" spans="1:13" ht="12.75">
      <c r="A60" s="3" t="s">
        <v>20</v>
      </c>
      <c r="B60" s="4" t="str">
        <f>IF(AND(B$16="Yes",B$24="Yes"),Combos!$E$9,"No")</f>
        <v>U</v>
      </c>
      <c r="C60" s="4" t="str">
        <f>IF(AND(C$16="Yes",C$24="Yes"),Combos!$E$9,"No")</f>
        <v>No</v>
      </c>
      <c r="D60" s="4" t="str">
        <f>IF(AND(D$16="Yes",D$24="Yes"),Combos!$E$9,"No")</f>
        <v>U</v>
      </c>
      <c r="E60" s="4" t="str">
        <f>IF(AND(E$16="Yes",E$24="Yes"),Combos!$E$9,"No")</f>
        <v>U</v>
      </c>
      <c r="F60" s="4" t="str">
        <f>IF(AND(F$16="Yes",F$24="Yes"),Combos!$E$9,"No")</f>
        <v>No</v>
      </c>
      <c r="G60" s="4" t="str">
        <f>IF(AND(G$16="Yes",G$24="Yes"),Combos!$E$9,"No")</f>
        <v>U</v>
      </c>
      <c r="H60" s="4" t="str">
        <f>IF(AND(H$16="Yes",H$24="Yes"),Combos!$E$9,"No")</f>
        <v>No</v>
      </c>
      <c r="I60" s="4" t="str">
        <f>IF(AND(I$16="Yes",I$24="Yes"),Combos!$E$9,"No")</f>
        <v>U</v>
      </c>
      <c r="J60" s="4" t="str">
        <f>IF(AND(J$16="Yes",J$24="Yes"),Combos!$E$9,"No")</f>
        <v>U</v>
      </c>
      <c r="K60" s="4" t="str">
        <f>IF(AND(K$16="Yes",K$24="Yes"),Combos!$E$9,"No")</f>
        <v>No</v>
      </c>
      <c r="L60" s="4" t="str">
        <f>IF(AND(L$16="Yes",L$24="Yes"),Combos!$E$9,"No")</f>
        <v>U</v>
      </c>
      <c r="M60" s="4" t="str">
        <f>IF(AND(M$16="Yes",M$24="Yes"),Combos!$E$9,"No")</f>
        <v>No</v>
      </c>
    </row>
    <row r="61" spans="1:13" ht="12.75">
      <c r="A61" s="3" t="s">
        <v>14</v>
      </c>
      <c r="B61" s="4" t="str">
        <f>IF(AND(B$17="Yes",B$24="Yes"),Combos!$E$10,"No")</f>
        <v>No</v>
      </c>
      <c r="C61" s="4" t="str">
        <f>IF(AND(C$17="Yes",C$24="Yes"),Combos!$E$10,"No")</f>
        <v>No</v>
      </c>
      <c r="D61" s="4" t="str">
        <f>IF(AND(D$17="Yes",D$24="Yes"),Combos!$E$10,"No")</f>
        <v>No</v>
      </c>
      <c r="E61" s="4" t="str">
        <f>IF(AND(E$17="Yes",E$24="Yes"),Combos!$E$10,"No")</f>
        <v>No</v>
      </c>
      <c r="F61" s="4" t="str">
        <f>IF(AND(F$17="Yes",F$24="Yes"),Combos!$E$10,"No")</f>
        <v>No</v>
      </c>
      <c r="G61" s="4" t="str">
        <f>IF(AND(G$17="Yes",G$24="Yes"),Combos!$E$10,"No")</f>
        <v>No</v>
      </c>
      <c r="H61" s="4" t="str">
        <f>IF(AND(H$17="Yes",H$24="Yes"),Combos!$E$10,"No")</f>
        <v>No</v>
      </c>
      <c r="I61" s="4" t="str">
        <f>IF(AND(I$17="Yes",I$24="Yes"),Combos!$E$10,"No")</f>
        <v>No</v>
      </c>
      <c r="J61" s="4" t="str">
        <f>IF(AND(J$17="Yes",J$24="Yes"),Combos!$E$10,"No")</f>
        <v>No</v>
      </c>
      <c r="K61" s="4" t="str">
        <f>IF(AND(K$17="Yes",K$24="Yes"),Combos!$E$10,"No")</f>
        <v>No</v>
      </c>
      <c r="L61" s="4" t="str">
        <f>IF(AND(L$17="Yes",L$24="Yes"),Combos!$E$10,"No")</f>
        <v>No</v>
      </c>
      <c r="M61" s="4" t="str">
        <f>IF(AND(M$17="Yes",M$24="Yes"),Combos!$E$10,"No")</f>
        <v>No</v>
      </c>
    </row>
    <row r="62" spans="1:13" ht="12.75">
      <c r="A62" s="3" t="s">
        <v>51</v>
      </c>
      <c r="B62" s="4" t="str">
        <f>IF(AND(B$24="Yes",B$55&lt;&gt;"No",B$57&lt;&gt;"No",B$4&gt;=13),B$55&amp;"/"&amp;B$57,"No")</f>
        <v>No</v>
      </c>
      <c r="C62" s="4" t="str">
        <f aca="true" t="shared" si="10" ref="C62:M62">IF(AND(C$24="Yes",C$55&lt;&gt;"No",C$57&lt;&gt;"No",C$4&gt;=13),C$55&amp;"/"&amp;C$57,"No")</f>
        <v>No</v>
      </c>
      <c r="D62" s="4" t="str">
        <f t="shared" si="10"/>
        <v>No</v>
      </c>
      <c r="E62" s="4" t="str">
        <f t="shared" si="10"/>
        <v>No</v>
      </c>
      <c r="F62" s="4" t="str">
        <f t="shared" si="10"/>
        <v>No</v>
      </c>
      <c r="G62" s="4" t="str">
        <f t="shared" si="10"/>
        <v>No</v>
      </c>
      <c r="H62" s="4" t="str">
        <f t="shared" si="10"/>
        <v>No</v>
      </c>
      <c r="I62" s="4" t="str">
        <f t="shared" si="10"/>
        <v>No</v>
      </c>
      <c r="J62" s="4" t="str">
        <f t="shared" si="10"/>
        <v>5/6</v>
      </c>
      <c r="K62" s="4" t="str">
        <f t="shared" si="10"/>
        <v>No</v>
      </c>
      <c r="L62" s="4" t="str">
        <f t="shared" si="10"/>
        <v>No</v>
      </c>
      <c r="M62" s="4" t="str">
        <f t="shared" si="10"/>
        <v>No</v>
      </c>
    </row>
    <row r="63" spans="1:13" ht="12.75">
      <c r="A63" s="3" t="s">
        <v>52</v>
      </c>
      <c r="B63" s="4" t="str">
        <f>IF(AND(B$24="Yes",B$55&lt;&gt;"No",B$58&lt;&gt;"No",B$4&gt;=13),B$55&amp;"/"&amp;B$58,"No")</f>
        <v>No</v>
      </c>
      <c r="C63" s="4" t="str">
        <f aca="true" t="shared" si="11" ref="C63:M63">IF(AND(C$24="Yes",C$55&lt;&gt;"No",C$58&lt;&gt;"No",C$4&gt;=13),C$55&amp;"/"&amp;C$58,"No")</f>
        <v>No</v>
      </c>
      <c r="D63" s="4" t="str">
        <f t="shared" si="11"/>
        <v>No</v>
      </c>
      <c r="E63" s="4" t="str">
        <f t="shared" si="11"/>
        <v>No</v>
      </c>
      <c r="F63" s="4" t="str">
        <f t="shared" si="11"/>
        <v>No</v>
      </c>
      <c r="G63" s="4" t="str">
        <f t="shared" si="11"/>
        <v>No</v>
      </c>
      <c r="H63" s="4" t="str">
        <f t="shared" si="11"/>
        <v>No</v>
      </c>
      <c r="I63" s="4" t="str">
        <f t="shared" si="11"/>
        <v>No</v>
      </c>
      <c r="J63" s="4" t="str">
        <f t="shared" si="11"/>
        <v>No</v>
      </c>
      <c r="K63" s="4" t="str">
        <f t="shared" si="11"/>
        <v>No</v>
      </c>
      <c r="L63" s="4" t="str">
        <f t="shared" si="11"/>
        <v>No</v>
      </c>
      <c r="M63" s="4" t="str">
        <f t="shared" si="11"/>
        <v>No</v>
      </c>
    </row>
    <row r="64" spans="1:13" ht="12.75">
      <c r="A64" s="3" t="s">
        <v>53</v>
      </c>
      <c r="B64" s="4" t="str">
        <f>IF(AND(B$24="Yes",B$55&lt;&gt;"No",B$59&lt;&gt;"No",B$4&gt;=13),B$55&amp;"/"&amp;B$59,"No")</f>
        <v>No</v>
      </c>
      <c r="C64" s="4" t="str">
        <f aca="true" t="shared" si="12" ref="C64:M64">IF(AND(C$24="Yes",C$55&lt;&gt;"No",C$59&lt;&gt;"No",C$4&gt;=13),C$55&amp;"/"&amp;C$59,"No")</f>
        <v>No</v>
      </c>
      <c r="D64" s="4" t="str">
        <f t="shared" si="12"/>
        <v>No</v>
      </c>
      <c r="E64" s="4" t="str">
        <f t="shared" si="12"/>
        <v>No</v>
      </c>
      <c r="F64" s="4" t="str">
        <f t="shared" si="12"/>
        <v>No</v>
      </c>
      <c r="G64" s="4" t="str">
        <f t="shared" si="12"/>
        <v>No</v>
      </c>
      <c r="H64" s="4" t="str">
        <f t="shared" si="12"/>
        <v>No</v>
      </c>
      <c r="I64" s="4" t="str">
        <f t="shared" si="12"/>
        <v>No</v>
      </c>
      <c r="J64" s="4" t="str">
        <f t="shared" si="12"/>
        <v>No</v>
      </c>
      <c r="K64" s="4" t="str">
        <f t="shared" si="12"/>
        <v>No</v>
      </c>
      <c r="L64" s="4" t="str">
        <f t="shared" si="12"/>
        <v>No</v>
      </c>
      <c r="M64" s="4" t="str">
        <f t="shared" si="12"/>
        <v>No</v>
      </c>
    </row>
    <row r="65" spans="1:13" ht="12.75">
      <c r="A65" s="3" t="s">
        <v>46</v>
      </c>
      <c r="B65" s="4" t="str">
        <f>IF(AND(B$24="Yes",B$57&lt;&gt;"No",B$59&lt;&gt;"No"),B$57&amp;"/"&amp;B$59,"No")</f>
        <v>No</v>
      </c>
      <c r="C65" s="4" t="str">
        <f aca="true" t="shared" si="13" ref="C65:M65">IF(AND(C$24="Yes",C$57&lt;&gt;"No",C$59&lt;&gt;"No"),C$57&amp;"/"&amp;C$59,"No")</f>
        <v>No</v>
      </c>
      <c r="D65" s="4" t="str">
        <f t="shared" si="13"/>
        <v>6/6</v>
      </c>
      <c r="E65" s="4" t="str">
        <f t="shared" si="13"/>
        <v>No</v>
      </c>
      <c r="F65" s="4" t="str">
        <f t="shared" si="13"/>
        <v>No</v>
      </c>
      <c r="G65" s="4" t="str">
        <f t="shared" si="13"/>
        <v>No</v>
      </c>
      <c r="H65" s="4" t="str">
        <f t="shared" si="13"/>
        <v>No</v>
      </c>
      <c r="I65" s="4" t="str">
        <f t="shared" si="13"/>
        <v>No</v>
      </c>
      <c r="J65" s="4" t="str">
        <f t="shared" si="13"/>
        <v>No</v>
      </c>
      <c r="K65" s="4" t="str">
        <f t="shared" si="13"/>
        <v>No</v>
      </c>
      <c r="L65" s="4" t="str">
        <f t="shared" si="13"/>
        <v>6/6</v>
      </c>
      <c r="M65" s="4" t="str">
        <f t="shared" si="13"/>
        <v>No</v>
      </c>
    </row>
    <row r="66" spans="1:13" ht="12.75">
      <c r="A66" s="3" t="s">
        <v>45</v>
      </c>
      <c r="B66" s="4" t="str">
        <f>IF(AND(B$24="Yes",B$57&lt;&gt;"No",B$60&lt;&gt;"No"),B$57&amp;"/"&amp;B$60,"No")</f>
        <v>No</v>
      </c>
      <c r="C66" s="4" t="str">
        <f aca="true" t="shared" si="14" ref="C66:M66">IF(AND(C$24="Yes",C$57&lt;&gt;"No",C$60&lt;&gt;"No"),C$57&amp;"/"&amp;C$60,"No")</f>
        <v>No</v>
      </c>
      <c r="D66" s="4" t="str">
        <f t="shared" si="14"/>
        <v>6/U</v>
      </c>
      <c r="E66" s="4" t="str">
        <f t="shared" si="14"/>
        <v>No</v>
      </c>
      <c r="F66" s="4" t="str">
        <f t="shared" si="14"/>
        <v>No</v>
      </c>
      <c r="G66" s="4" t="str">
        <f t="shared" si="14"/>
        <v>No</v>
      </c>
      <c r="H66" s="4" t="str">
        <f t="shared" si="14"/>
        <v>No</v>
      </c>
      <c r="I66" s="4" t="str">
        <f t="shared" si="14"/>
        <v>6/U</v>
      </c>
      <c r="J66" s="4" t="str">
        <f t="shared" si="14"/>
        <v>6/U</v>
      </c>
      <c r="K66" s="4" t="str">
        <f t="shared" si="14"/>
        <v>No</v>
      </c>
      <c r="L66" s="4" t="str">
        <f t="shared" si="14"/>
        <v>6/U</v>
      </c>
      <c r="M66" s="4" t="str">
        <f t="shared" si="14"/>
        <v>No</v>
      </c>
    </row>
    <row r="67" spans="1:13" ht="12.75">
      <c r="A67" s="3" t="s">
        <v>47</v>
      </c>
      <c r="B67" s="4" t="str">
        <f>IF(AND(B$24="Yes",B$59&lt;&gt;"No",B$60&lt;&gt;"No"),B$59&amp;"/"&amp;B$60,"No")</f>
        <v>No</v>
      </c>
      <c r="C67" s="4" t="str">
        <f aca="true" t="shared" si="15" ref="C67:M67">IF(AND(C$24="Yes",C$59&lt;&gt;"No",C$60&lt;&gt;"No"),C$59&amp;"/"&amp;C$60,"No")</f>
        <v>No</v>
      </c>
      <c r="D67" s="4" t="str">
        <f t="shared" si="15"/>
        <v>6/U</v>
      </c>
      <c r="E67" s="4" t="str">
        <f t="shared" si="15"/>
        <v>No</v>
      </c>
      <c r="F67" s="4" t="str">
        <f t="shared" si="15"/>
        <v>No</v>
      </c>
      <c r="G67" s="4" t="str">
        <f t="shared" si="15"/>
        <v>6/U</v>
      </c>
      <c r="H67" s="4" t="str">
        <f t="shared" si="15"/>
        <v>No</v>
      </c>
      <c r="I67" s="4" t="str">
        <f t="shared" si="15"/>
        <v>No</v>
      </c>
      <c r="J67" s="4" t="str">
        <f t="shared" si="15"/>
        <v>No</v>
      </c>
      <c r="K67" s="4" t="str">
        <f t="shared" si="15"/>
        <v>No</v>
      </c>
      <c r="L67" s="4" t="str">
        <f t="shared" si="15"/>
        <v>6/U</v>
      </c>
      <c r="M67" s="4" t="str">
        <f t="shared" si="15"/>
        <v>No</v>
      </c>
    </row>
    <row r="68" spans="1:13" ht="12.75">
      <c r="A68" s="3" t="s">
        <v>54</v>
      </c>
      <c r="B68" s="4" t="str">
        <f>IF(AND(B$24="Yes",B$55&lt;&gt;"No",B$57&lt;&gt;"No",B$59&lt;&gt;"No"),B$55&amp;"/"&amp;B$57&amp;"/"&amp;B$59,"No")</f>
        <v>No</v>
      </c>
      <c r="C68" s="4" t="str">
        <f aca="true" t="shared" si="16" ref="C68:M68">IF(AND(C$24="Yes",C$55&lt;&gt;"No",C$57&lt;&gt;"No",C$59&lt;&gt;"No"),C$55&amp;"/"&amp;C$57&amp;"/"&amp;C$59,"No")</f>
        <v>No</v>
      </c>
      <c r="D68" s="4" t="str">
        <f t="shared" si="16"/>
        <v>5/6/6</v>
      </c>
      <c r="E68" s="4" t="str">
        <f t="shared" si="16"/>
        <v>No</v>
      </c>
      <c r="F68" s="4" t="str">
        <f t="shared" si="16"/>
        <v>No</v>
      </c>
      <c r="G68" s="4" t="str">
        <f t="shared" si="16"/>
        <v>No</v>
      </c>
      <c r="H68" s="4" t="str">
        <f t="shared" si="16"/>
        <v>No</v>
      </c>
      <c r="I68" s="4" t="str">
        <f t="shared" si="16"/>
        <v>No</v>
      </c>
      <c r="J68" s="4" t="str">
        <f t="shared" si="16"/>
        <v>No</v>
      </c>
      <c r="K68" s="4" t="str">
        <f t="shared" si="16"/>
        <v>No</v>
      </c>
      <c r="L68" s="4" t="str">
        <f t="shared" si="16"/>
        <v>5/6/6</v>
      </c>
      <c r="M68" s="4" t="str">
        <f t="shared" si="16"/>
        <v>No</v>
      </c>
    </row>
    <row r="69" spans="1:13" ht="12.75">
      <c r="A69" s="3" t="s">
        <v>48</v>
      </c>
      <c r="B69" s="4" t="str">
        <f>IF(AND(B$24="Yes",B$57&lt;&gt;"No",B$59&lt;&gt;"No",B$60&lt;&gt;"No"),B$57&amp;"/"&amp;B$59&amp;"/"&amp;B$60,"No")</f>
        <v>No</v>
      </c>
      <c r="C69" s="4" t="str">
        <f aca="true" t="shared" si="17" ref="C69:M69">IF(AND(C$24="Yes",C$57&lt;&gt;"No",C$59&lt;&gt;"No",C$60&lt;&gt;"No"),C$57&amp;"/"&amp;C$59&amp;"/"&amp;C$60,"No")</f>
        <v>No</v>
      </c>
      <c r="D69" s="4" t="str">
        <f t="shared" si="17"/>
        <v>6/6/U</v>
      </c>
      <c r="E69" s="4" t="str">
        <f t="shared" si="17"/>
        <v>No</v>
      </c>
      <c r="F69" s="4" t="str">
        <f t="shared" si="17"/>
        <v>No</v>
      </c>
      <c r="G69" s="4" t="str">
        <f t="shared" si="17"/>
        <v>No</v>
      </c>
      <c r="H69" s="4" t="str">
        <f t="shared" si="17"/>
        <v>No</v>
      </c>
      <c r="I69" s="4" t="str">
        <f t="shared" si="17"/>
        <v>No</v>
      </c>
      <c r="J69" s="4" t="str">
        <f t="shared" si="17"/>
        <v>No</v>
      </c>
      <c r="K69" s="4" t="str">
        <f t="shared" si="17"/>
        <v>No</v>
      </c>
      <c r="L69" s="4" t="str">
        <f t="shared" si="17"/>
        <v>6/6/U</v>
      </c>
      <c r="M69" s="4" t="str">
        <f t="shared" si="17"/>
        <v>No</v>
      </c>
    </row>
    <row r="70" spans="2:13" ht="12.7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</row>
    <row r="71" spans="1:13" ht="12.75">
      <c r="A71" s="2" t="s">
        <v>62</v>
      </c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 spans="1:13" ht="12.75">
      <c r="A72" s="6" t="s">
        <v>69</v>
      </c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1:14" ht="12.75">
      <c r="A73" s="3" t="s">
        <v>18</v>
      </c>
      <c r="B73" s="4" t="str">
        <f>IF(AND(B$11="Yes",B$25="Yes"),Combos!$F$4-2,"No")</f>
        <v>No</v>
      </c>
      <c r="C73" s="4" t="str">
        <f>IF(AND(C$11="Yes",C$25="Yes"),Combos!$F$4-2,"No")</f>
        <v>No</v>
      </c>
      <c r="D73" s="4" t="str">
        <f>IF(AND(D$11="Yes",D$25="Yes"),Combos!$F$4-2,"No")</f>
        <v>No</v>
      </c>
      <c r="E73" s="4" t="str">
        <f>IF(AND(E$11="Yes",E$25="Yes"),Combos!$F$4-2,"No")</f>
        <v>No</v>
      </c>
      <c r="F73" s="4" t="str">
        <f>IF(AND(F$11="Yes",F$25="Yes"),Combos!$F$4-2,"No")</f>
        <v>No</v>
      </c>
      <c r="G73" s="4" t="str">
        <f>IF(AND(G$11="Yes",G$25="Yes"),Combos!$F$4-2,"No")</f>
        <v>No</v>
      </c>
      <c r="H73" s="4" t="str">
        <f>IF(AND(H$11="Yes",H$25="Yes"),Combos!$F$4-2,"No")</f>
        <v>No</v>
      </c>
      <c r="I73" s="4">
        <f>IF(AND(I$11="Yes",I$25="Yes"),Combos!$F$4-2,"No")</f>
        <v>4</v>
      </c>
      <c r="J73" s="4">
        <f>IF(AND(J$11="Yes",J$25="Yes"),Combos!$F$4-2,"No")</f>
        <v>4</v>
      </c>
      <c r="K73" s="4" t="str">
        <f>IF(AND(K$11="Yes",K$25="Yes"),Combos!$F$4-2,"No")</f>
        <v>No</v>
      </c>
      <c r="L73" s="4" t="str">
        <f>IF(AND(L$11="Yes",L$25="Yes"),Combos!$F$4-2,"No")</f>
        <v>No</v>
      </c>
      <c r="M73" s="4" t="str">
        <f>IF(AND(M$11="Yes",M$25="Yes"),Combos!$F$4-2,"No")</f>
        <v>No</v>
      </c>
      <c r="N73" t="s">
        <v>72</v>
      </c>
    </row>
    <row r="74" spans="1:14" ht="12.75">
      <c r="A74" s="3" t="s">
        <v>20</v>
      </c>
      <c r="B74" s="4" t="str">
        <f>IF(AND(B$16="Yes",B$25="Yes"),Combos!$F$9,"No")</f>
        <v>No</v>
      </c>
      <c r="C74" s="4" t="str">
        <f>IF(AND(C$16="Yes",C$25="Yes"),Combos!$F$9,"No")</f>
        <v>No</v>
      </c>
      <c r="D74" s="4" t="str">
        <f>IF(AND(D$16="Yes",D$25="Yes"),Combos!$F$9,"No")</f>
        <v>No</v>
      </c>
      <c r="E74" s="4" t="str">
        <f>IF(AND(E$16="Yes",E$25="Yes"),Combos!$F$9,"No")</f>
        <v>U</v>
      </c>
      <c r="F74" s="4" t="str">
        <f>IF(AND(F$16="Yes",F$25="Yes"),Combos!$F$9,"No")</f>
        <v>No</v>
      </c>
      <c r="G74" s="4" t="str">
        <f>IF(AND(G$16="Yes",G$25="Yes"),Combos!$F$9,"No")</f>
        <v>U</v>
      </c>
      <c r="H74" s="4" t="str">
        <f>IF(AND(H$16="Yes",H$25="Yes"),Combos!$F$9,"No")</f>
        <v>No</v>
      </c>
      <c r="I74" s="4" t="str">
        <f>IF(AND(I$16="Yes",I$25="Yes"),Combos!$F$9,"No")</f>
        <v>U</v>
      </c>
      <c r="J74" s="4" t="str">
        <f>IF(AND(J$16="Yes",J$25="Yes"),Combos!$F$9,"No")</f>
        <v>U</v>
      </c>
      <c r="K74" s="4" t="str">
        <f>IF(AND(K$16="Yes",K$25="Yes"),Combos!$F$9,"No")</f>
        <v>No</v>
      </c>
      <c r="L74" s="4" t="str">
        <f>IF(AND(L$16="Yes",L$25="Yes"),Combos!$F$9,"No")</f>
        <v>No</v>
      </c>
      <c r="M74" s="4" t="str">
        <f>IF(AND(M$16="Yes",M$25="Yes"),Combos!$F$9,"No")</f>
        <v>No</v>
      </c>
      <c r="N74" t="s">
        <v>73</v>
      </c>
    </row>
    <row r="75" spans="1:14" ht="12.75">
      <c r="A75" s="3" t="s">
        <v>45</v>
      </c>
      <c r="B75" s="4" t="str">
        <f>IF(AND(B$25="Yes",B$73&lt;&gt;"No",B$74&lt;&gt;"No"),B$73&amp;"/"&amp;B$74,"No")</f>
        <v>No</v>
      </c>
      <c r="C75" s="4" t="str">
        <f aca="true" t="shared" si="18" ref="C75:M75">IF(AND(C$25="Yes",C$73&lt;&gt;"No",C$74&lt;&gt;"No"),C$73&amp;"/"&amp;C$74,"No")</f>
        <v>No</v>
      </c>
      <c r="D75" s="4" t="str">
        <f t="shared" si="18"/>
        <v>No</v>
      </c>
      <c r="E75" s="4" t="str">
        <f t="shared" si="18"/>
        <v>No</v>
      </c>
      <c r="F75" s="4" t="str">
        <f t="shared" si="18"/>
        <v>No</v>
      </c>
      <c r="G75" s="4" t="str">
        <f t="shared" si="18"/>
        <v>No</v>
      </c>
      <c r="H75" s="4" t="str">
        <f t="shared" si="18"/>
        <v>No</v>
      </c>
      <c r="I75" s="4" t="str">
        <f t="shared" si="18"/>
        <v>4/U</v>
      </c>
      <c r="J75" s="4" t="str">
        <f t="shared" si="18"/>
        <v>4/U</v>
      </c>
      <c r="K75" s="4" t="str">
        <f t="shared" si="18"/>
        <v>No</v>
      </c>
      <c r="L75" s="4" t="str">
        <f t="shared" si="18"/>
        <v>No</v>
      </c>
      <c r="M75" s="4" t="str">
        <f t="shared" si="18"/>
        <v>No</v>
      </c>
      <c r="N75" t="s">
        <v>74</v>
      </c>
    </row>
    <row r="76" spans="1:13" ht="12.75">
      <c r="A76" s="6" t="s">
        <v>70</v>
      </c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</row>
    <row r="77" spans="1:13" ht="12.75">
      <c r="A77" s="3" t="s">
        <v>18</v>
      </c>
      <c r="B77" s="4" t="str">
        <f>IF(AND(B$11="Yes",B$25="Yes"),IF(B$2&lt;17,Combos!$F$4-2,IF(B$2=17,Combos!$F$4-1,Combos!$F$4)),"No")</f>
        <v>No</v>
      </c>
      <c r="C77" s="4" t="str">
        <f>IF(AND(C$11="Yes",C$25="Yes"),IF(C$2&lt;17,Combos!$F$4-2,IF(C$2=17,Combos!$F$4-1,Combos!$F$4)),"No")</f>
        <v>No</v>
      </c>
      <c r="D77" s="4" t="str">
        <f>IF(AND(D$11="Yes",D$25="Yes"),IF(D$2&lt;17,Combos!$F$4-2,IF(D$2=17,Combos!$F$4-1,Combos!$F$4)),"No")</f>
        <v>No</v>
      </c>
      <c r="E77" s="4" t="str">
        <f>IF(AND(E$11="Yes",E$25="Yes"),IF(E$2&lt;17,Combos!$F$4-2,IF(E$2=17,Combos!$F$4-1,Combos!$F$4)),"No")</f>
        <v>No</v>
      </c>
      <c r="F77" s="4" t="str">
        <f>IF(AND(F$11="Yes",F$25="Yes"),IF(F$2&lt;17,Combos!$F$4-2,IF(F$2=17,Combos!$F$4-1,Combos!$F$4)),"No")</f>
        <v>No</v>
      </c>
      <c r="G77" s="4" t="str">
        <f>IF(AND(G$11="Yes",G$25="Yes"),IF(G$2&lt;17,Combos!$F$4-2,IF(G$2=17,Combos!$F$4-1,Combos!$F$4)),"No")</f>
        <v>No</v>
      </c>
      <c r="H77" s="4" t="str">
        <f>IF(AND(H$11="Yes",H$25="Yes"),IF(H$2&lt;17,Combos!$F$4-2,IF(H$2=17,Combos!$F$4-1,Combos!$F$4)),"No")</f>
        <v>No</v>
      </c>
      <c r="I77" s="4">
        <f>IF(AND(I$11="Yes",I$25="Yes"),IF(I$2&lt;17,Combos!$F$4-2,IF(I$2=17,Combos!$F$4-1,Combos!$F$4)),"No")</f>
        <v>4</v>
      </c>
      <c r="J77" s="4">
        <f>IF(AND(J$11="Yes",J$25="Yes"),IF(J$2&lt;17,Combos!$F$4-2,IF(J$2=17,Combos!$F$4-1,Combos!$F$4)),"No")</f>
        <v>4</v>
      </c>
      <c r="K77" s="4" t="str">
        <f>IF(AND(K$11="Yes",K$25="Yes"),IF(K$2&lt;17,Combos!$F$4-2,IF(K$2=17,Combos!$F$4-1,Combos!$F$4)),"No")</f>
        <v>No</v>
      </c>
      <c r="L77" s="4" t="str">
        <f>IF(AND(L$11="Yes",L$25="Yes"),IF(L$2&lt;17,Combos!$F$4-2,IF(L$2=17,Combos!$F$4-1,Combos!$F$4)),"No")</f>
        <v>No</v>
      </c>
      <c r="M77" s="4" t="str">
        <f>IF(AND(M$11="Yes",M$25="Yes"),IF(M$2&lt;17,Combos!$F$4-2,IF(M$2=17,Combos!$F$4-1,Combos!$F$4)),"No")</f>
        <v>No</v>
      </c>
    </row>
    <row r="78" spans="1:13" ht="12.75">
      <c r="A78" s="3" t="s">
        <v>20</v>
      </c>
      <c r="B78" s="4" t="str">
        <f>IF(AND(B$16="Yes",B$25="Yes"),Combos!$F$9,"No")</f>
        <v>No</v>
      </c>
      <c r="C78" s="4" t="str">
        <f>IF(AND(C$16="Yes",C$25="Yes"),Combos!$F$9,"No")</f>
        <v>No</v>
      </c>
      <c r="D78" s="4" t="str">
        <f>IF(AND(D$16="Yes",D$25="Yes"),Combos!$F$9,"No")</f>
        <v>No</v>
      </c>
      <c r="E78" s="4" t="str">
        <f>IF(AND(E$16="Yes",E$25="Yes"),Combos!$F$9,"No")</f>
        <v>U</v>
      </c>
      <c r="F78" s="4" t="str">
        <f>IF(AND(F$16="Yes",F$25="Yes"),Combos!$F$9,"No")</f>
        <v>No</v>
      </c>
      <c r="G78" s="4" t="str">
        <f>IF(AND(G$16="Yes",G$25="Yes"),Combos!$F$9,"No")</f>
        <v>U</v>
      </c>
      <c r="H78" s="4" t="str">
        <f>IF(AND(H$16="Yes",H$25="Yes"),Combos!$F$9,"No")</f>
        <v>No</v>
      </c>
      <c r="I78" s="4" t="str">
        <f>IF(AND(I$16="Yes",I$25="Yes"),Combos!$F$9,"No")</f>
        <v>U</v>
      </c>
      <c r="J78" s="4" t="str">
        <f>IF(AND(J$16="Yes",J$25="Yes"),Combos!$F$9,"No")</f>
        <v>U</v>
      </c>
      <c r="K78" s="4" t="str">
        <f>IF(AND(K$16="Yes",K$25="Yes"),Combos!$F$9,"No")</f>
        <v>No</v>
      </c>
      <c r="L78" s="4" t="str">
        <f>IF(AND(L$16="Yes",L$25="Yes"),Combos!$F$9,"No")</f>
        <v>No</v>
      </c>
      <c r="M78" s="4" t="str">
        <f>IF(AND(M$16="Yes",M$25="Yes"),Combos!$F$9,"No")</f>
        <v>No</v>
      </c>
    </row>
    <row r="79" spans="1:13" ht="12.75">
      <c r="A79" s="3" t="s">
        <v>45</v>
      </c>
      <c r="B79" s="4" t="str">
        <f>IF(AND(B$25="Yes",B$77&lt;&gt;"No",B$78&lt;&gt;"No"),B$77&amp;"/"&amp;B$78,"No")</f>
        <v>No</v>
      </c>
      <c r="C79" s="4" t="str">
        <f aca="true" t="shared" si="19" ref="C79:M79">IF(AND(C$25="Yes",C$77&lt;&gt;"No",C$78&lt;&gt;"No"),C$77&amp;"/"&amp;C$78,"No")</f>
        <v>No</v>
      </c>
      <c r="D79" s="4" t="str">
        <f t="shared" si="19"/>
        <v>No</v>
      </c>
      <c r="E79" s="4" t="str">
        <f t="shared" si="19"/>
        <v>No</v>
      </c>
      <c r="F79" s="4" t="str">
        <f t="shared" si="19"/>
        <v>No</v>
      </c>
      <c r="G79" s="4" t="str">
        <f t="shared" si="19"/>
        <v>No</v>
      </c>
      <c r="H79" s="4" t="str">
        <f t="shared" si="19"/>
        <v>No</v>
      </c>
      <c r="I79" s="4" t="str">
        <f t="shared" si="19"/>
        <v>4/U</v>
      </c>
      <c r="J79" s="4" t="str">
        <f t="shared" si="19"/>
        <v>4/U</v>
      </c>
      <c r="K79" s="4" t="str">
        <f t="shared" si="19"/>
        <v>No</v>
      </c>
      <c r="L79" s="4" t="str">
        <f t="shared" si="19"/>
        <v>No</v>
      </c>
      <c r="M79" s="4" t="str">
        <f t="shared" si="19"/>
        <v>No</v>
      </c>
    </row>
    <row r="80" spans="1:13" ht="12.75">
      <c r="A80" s="6" t="s">
        <v>71</v>
      </c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</row>
    <row r="81" spans="1:13" ht="12.75">
      <c r="A81" s="3" t="s">
        <v>18</v>
      </c>
      <c r="B81" s="4" t="str">
        <f>IF(AND(B$11="Yes",B$25="Yes"),IF(B$2&lt;17,Combos!$F$4-2,Combos!$F$4),"No")</f>
        <v>No</v>
      </c>
      <c r="C81" s="4" t="str">
        <f>IF(AND(C$11="Yes",C$25="Yes"),IF(C$2&lt;17,Combos!$F$4-2,Combos!$F$4),"No")</f>
        <v>No</v>
      </c>
      <c r="D81" s="4" t="str">
        <f>IF(AND(D$11="Yes",D$25="Yes"),IF(D$2&lt;17,Combos!$F$4-2,Combos!$F$4),"No")</f>
        <v>No</v>
      </c>
      <c r="E81" s="4" t="str">
        <f>IF(AND(E$11="Yes",E$25="Yes"),IF(E$2&lt;17,Combos!$F$4-2,Combos!$F$4),"No")</f>
        <v>No</v>
      </c>
      <c r="F81" s="4" t="str">
        <f>IF(AND(F$11="Yes",F$25="Yes"),IF(F$2&lt;17,Combos!$F$4-2,Combos!$F$4),"No")</f>
        <v>No</v>
      </c>
      <c r="G81" s="4" t="str">
        <f>IF(AND(G$11="Yes",G$25="Yes"),IF(G$2&lt;17,Combos!$F$4-2,Combos!$F$4),"No")</f>
        <v>No</v>
      </c>
      <c r="H81" s="4" t="str">
        <f>IF(AND(H$11="Yes",H$25="Yes"),IF(H$2&lt;17,Combos!$F$4-2,Combos!$F$4),"No")</f>
        <v>No</v>
      </c>
      <c r="I81" s="4">
        <f>IF(AND(I$11="Yes",I$25="Yes"),IF(I$2&lt;17,Combos!$F$4-2,Combos!$F$4),"No")</f>
        <v>4</v>
      </c>
      <c r="J81" s="4">
        <f>IF(AND(J$11="Yes",J$25="Yes"),IF(J$2&lt;17,Combos!$F$4-2,Combos!$F$4),"No")</f>
        <v>4</v>
      </c>
      <c r="K81" s="4" t="str">
        <f>IF(AND(K$11="Yes",K$25="Yes"),IF(K$2&lt;17,Combos!$F$4-2,Combos!$F$4),"No")</f>
        <v>No</v>
      </c>
      <c r="L81" s="4" t="str">
        <f>IF(AND(L$11="Yes",L$25="Yes"),IF(L$2&lt;17,Combos!$F$4-2,Combos!$F$4),"No")</f>
        <v>No</v>
      </c>
      <c r="M81" s="4" t="str">
        <f>IF(AND(M$11="Yes",M$25="Yes"),IF(M$2&lt;17,Combos!$F$4-2,Combos!$F$4),"No")</f>
        <v>No</v>
      </c>
    </row>
    <row r="82" spans="1:13" ht="12.75">
      <c r="A82" s="3" t="s">
        <v>20</v>
      </c>
      <c r="B82" s="4" t="str">
        <f>IF(AND(B$16="Yes",B$25="Yes"),Combos!$F$9,"No")</f>
        <v>No</v>
      </c>
      <c r="C82" s="4" t="str">
        <f>IF(AND(C$16="Yes",C$25="Yes"),Combos!$F$9,"No")</f>
        <v>No</v>
      </c>
      <c r="D82" s="4" t="str">
        <f>IF(AND(D$16="Yes",D$25="Yes"),Combos!$F$9,"No")</f>
        <v>No</v>
      </c>
      <c r="E82" s="4" t="str">
        <f>IF(AND(E$16="Yes",E$25="Yes"),Combos!$F$9,"No")</f>
        <v>U</v>
      </c>
      <c r="F82" s="4" t="str">
        <f>IF(AND(F$16="Yes",F$25="Yes"),Combos!$F$9,"No")</f>
        <v>No</v>
      </c>
      <c r="G82" s="4" t="str">
        <f>IF(AND(G$16="Yes",G$25="Yes"),Combos!$F$9,"No")</f>
        <v>U</v>
      </c>
      <c r="H82" s="4" t="str">
        <f>IF(AND(H$16="Yes",H$25="Yes"),Combos!$F$9,"No")</f>
        <v>No</v>
      </c>
      <c r="I82" s="4" t="str">
        <f>IF(AND(I$16="Yes",I$25="Yes"),Combos!$F$9,"No")</f>
        <v>U</v>
      </c>
      <c r="J82" s="4" t="str">
        <f>IF(AND(J$16="Yes",J$25="Yes"),Combos!$F$9,"No")</f>
        <v>U</v>
      </c>
      <c r="K82" s="4" t="str">
        <f>IF(AND(K$16="Yes",K$25="Yes"),Combos!$F$9,"No")</f>
        <v>No</v>
      </c>
      <c r="L82" s="4" t="str">
        <f>IF(AND(L$16="Yes",L$25="Yes"),Combos!$F$9,"No")</f>
        <v>No</v>
      </c>
      <c r="M82" s="4" t="str">
        <f>IF(AND(M$16="Yes",M$25="Yes"),Combos!$F$9,"No")</f>
        <v>No</v>
      </c>
    </row>
    <row r="83" spans="1:13" ht="12.75">
      <c r="A83" s="3" t="s">
        <v>45</v>
      </c>
      <c r="B83" s="4" t="str">
        <f>IF(AND(B$25="Yes",B$81&lt;&gt;"No",B$82&lt;&gt;"No"),B$81&amp;"/"&amp;B$82,"No")</f>
        <v>No</v>
      </c>
      <c r="C83" s="4" t="str">
        <f aca="true" t="shared" si="20" ref="C83:M83">IF(AND(C$25="Yes",C$81&lt;&gt;"No",C$82&lt;&gt;"No"),C$81&amp;"/"&amp;C$82,"No")</f>
        <v>No</v>
      </c>
      <c r="D83" s="4" t="str">
        <f t="shared" si="20"/>
        <v>No</v>
      </c>
      <c r="E83" s="4" t="str">
        <f t="shared" si="20"/>
        <v>No</v>
      </c>
      <c r="F83" s="4" t="str">
        <f t="shared" si="20"/>
        <v>No</v>
      </c>
      <c r="G83" s="4" t="str">
        <f t="shared" si="20"/>
        <v>No</v>
      </c>
      <c r="H83" s="4" t="str">
        <f t="shared" si="20"/>
        <v>No</v>
      </c>
      <c r="I83" s="4" t="str">
        <f t="shared" si="20"/>
        <v>4/U</v>
      </c>
      <c r="J83" s="4" t="str">
        <f t="shared" si="20"/>
        <v>4/U</v>
      </c>
      <c r="K83" s="4" t="str">
        <f t="shared" si="20"/>
        <v>No</v>
      </c>
      <c r="L83" s="4" t="str">
        <f t="shared" si="20"/>
        <v>No</v>
      </c>
      <c r="M83" s="4" t="str">
        <f t="shared" si="20"/>
        <v>No</v>
      </c>
    </row>
    <row r="84" spans="2:13" ht="12.7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</row>
    <row r="85" spans="1:13" ht="12.75">
      <c r="A85" s="2" t="s">
        <v>63</v>
      </c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</row>
    <row r="86" spans="1:13" ht="12.75">
      <c r="A86" s="3" t="s">
        <v>17</v>
      </c>
      <c r="B86" s="4" t="str">
        <f>IF(AND(B$9="Yes",B$26="Yes"),Combos!$G$2,"No")</f>
        <v>No</v>
      </c>
      <c r="C86" s="4" t="str">
        <f>IF(AND(C$9="Yes",C$26="Yes"),Combos!$G$2,"No")</f>
        <v>No</v>
      </c>
      <c r="D86" s="4" t="str">
        <f>IF(AND(D$9="Yes",D$26="Yes"),Combos!$G$2,"No")</f>
        <v>No</v>
      </c>
      <c r="E86" s="4">
        <f>IF(AND(E$9="Yes",E$26="Yes"),Combos!$G$2,"No")</f>
        <v>4</v>
      </c>
      <c r="F86" s="4" t="str">
        <f>IF(AND(F$9="Yes",F$26="Yes"),Combos!$G$2,"No")</f>
        <v>No</v>
      </c>
      <c r="G86" s="4">
        <f>IF(AND(G$9="Yes",G$26="Yes"),Combos!$G$2,"No")</f>
        <v>4</v>
      </c>
      <c r="H86" s="4" t="str">
        <f>IF(AND(H$9="Yes",H$26="Yes"),Combos!$G$2,"No")</f>
        <v>No</v>
      </c>
      <c r="I86" s="4" t="str">
        <f>IF(AND(I$9="Yes",I$26="Yes"),Combos!$G$2,"No")</f>
        <v>No</v>
      </c>
      <c r="J86" s="4" t="str">
        <f>IF(AND(J$9="Yes",J$26="Yes"),Combos!$G$2,"No")</f>
        <v>No</v>
      </c>
      <c r="K86" s="4" t="str">
        <f>IF(AND(K$9="Yes",K$26="Yes"),Combos!$G$2,"No")</f>
        <v>No</v>
      </c>
      <c r="L86" s="4" t="str">
        <f>IF(AND(L$9="Yes",L$26="Yes"),Combos!$G$2,"No")</f>
        <v>No</v>
      </c>
      <c r="M86" s="4" t="str">
        <f>IF(AND(M$9="Yes",M$26="Yes"),Combos!$G$2,"No")</f>
        <v>No</v>
      </c>
    </row>
    <row r="87" spans="1:13" ht="12.75">
      <c r="A87" s="3" t="s">
        <v>18</v>
      </c>
      <c r="B87" s="4" t="str">
        <f>IF(AND(B$11="Yes",B$26="Yes"),Combos!$G$4,"No")</f>
        <v>No</v>
      </c>
      <c r="C87" s="4" t="str">
        <f>IF(AND(C$11="Yes",C$26="Yes"),Combos!$G$4,"No")</f>
        <v>No</v>
      </c>
      <c r="D87" s="4" t="str">
        <f>IF(AND(D$11="Yes",D$26="Yes"),Combos!$G$4,"No")</f>
        <v>No</v>
      </c>
      <c r="E87" s="4" t="str">
        <f>IF(AND(E$11="Yes",E$26="Yes"),Combos!$G$4,"No")</f>
        <v>No</v>
      </c>
      <c r="F87" s="4" t="str">
        <f>IF(AND(F$11="Yes",F$26="Yes"),Combos!$G$4,"No")</f>
        <v>No</v>
      </c>
      <c r="G87" s="4" t="str">
        <f>IF(AND(G$11="Yes",G$26="Yes"),Combos!$G$4,"No")</f>
        <v>No</v>
      </c>
      <c r="H87" s="4">
        <f>IF(AND(H$11="Yes",H$26="Yes"),Combos!$G$4,"No")</f>
        <v>10</v>
      </c>
      <c r="I87" s="4" t="str">
        <f>IF(AND(I$11="Yes",I$26="Yes"),Combos!$G$4,"No")</f>
        <v>No</v>
      </c>
      <c r="J87" s="4" t="str">
        <f>IF(AND(J$11="Yes",J$26="Yes"),Combos!$G$4,"No")</f>
        <v>No</v>
      </c>
      <c r="K87" s="4" t="str">
        <f>IF(AND(K$11="Yes",K$26="Yes"),Combos!$G$4,"No")</f>
        <v>No</v>
      </c>
      <c r="L87" s="4" t="str">
        <f>IF(AND(L$11="Yes",L$26="Yes"),Combos!$G$4,"No")</f>
        <v>No</v>
      </c>
      <c r="M87" s="4" t="str">
        <f>IF(AND(M$11="Yes",M$26="Yes"),Combos!$G$4,"No")</f>
        <v>No</v>
      </c>
    </row>
    <row r="88" spans="1:13" ht="12.75">
      <c r="A88" s="3" t="s">
        <v>20</v>
      </c>
      <c r="B88" s="4" t="str">
        <f>IF(AND(B$16="Yes",B$26="Yes"),IF(B$5&lt;17,Combos!$G$9-2,IF(B$5=17,Combos!$G$9-1,Combos!$G$9)),"No")</f>
        <v>No</v>
      </c>
      <c r="C88" s="4" t="str">
        <f>IF(AND(C$16="Yes",C$26="Yes"),IF(C$5&lt;17,Combos!$G$9-2,IF(C$5=17,Combos!$G$9-1,Combos!$G$9)),"No")</f>
        <v>No</v>
      </c>
      <c r="D88" s="4" t="str">
        <f>IF(AND(D$16="Yes",D$26="Yes"),IF(D$5&lt;17,Combos!$G$9-2,IF(D$5=17,Combos!$G$9-1,Combos!$G$9)),"No")</f>
        <v>No</v>
      </c>
      <c r="E88" s="4">
        <f>IF(AND(E$16="Yes",E$26="Yes"),IF(E$5&lt;17,Combos!$G$9-2,IF(E$5=17,Combos!$G$9-1,Combos!$G$9)),"No")</f>
        <v>6</v>
      </c>
      <c r="F88" s="4" t="str">
        <f>IF(AND(F$16="Yes",F$26="Yes"),IF(F$5&lt;17,Combos!$G$9-2,IF(F$5=17,Combos!$G$9-1,Combos!$G$9)),"No")</f>
        <v>No</v>
      </c>
      <c r="G88" s="4">
        <f>IF(AND(G$16="Yes",G$26="Yes"),IF(G$5&lt;17,Combos!$G$9-2,IF(G$5=17,Combos!$G$9-1,Combos!$G$9)),"No")</f>
        <v>6</v>
      </c>
      <c r="H88" s="4" t="str">
        <f>IF(AND(H$16="Yes",H$26="Yes"),IF(H$5&lt;17,Combos!$G$9-2,IF(H$5=17,Combos!$G$9-1,Combos!$G$9)),"No")</f>
        <v>No</v>
      </c>
      <c r="I88" s="4" t="str">
        <f>IF(AND(I$16="Yes",I$26="Yes"),IF(I$5&lt;17,Combos!$G$9-2,IF(I$5=17,Combos!$G$9-1,Combos!$G$9)),"No")</f>
        <v>No</v>
      </c>
      <c r="J88" s="4" t="str">
        <f>IF(AND(J$16="Yes",J$26="Yes"),IF(J$5&lt;17,Combos!$G$9-2,IF(J$5=17,Combos!$G$9-1,Combos!$G$9)),"No")</f>
        <v>No</v>
      </c>
      <c r="K88" s="4" t="str">
        <f>IF(AND(K$16="Yes",K$26="Yes"),IF(K$5&lt;17,Combos!$G$9-2,IF(K$5=17,Combos!$G$9-1,Combos!$G$9)),"No")</f>
        <v>No</v>
      </c>
      <c r="L88" s="4" t="str">
        <f>IF(AND(L$16="Yes",L$26="Yes"),IF(L$5&lt;17,Combos!$G$9-2,IF(L$5=17,Combos!$G$9-1,Combos!$G$9)),"No")</f>
        <v>No</v>
      </c>
      <c r="M88" s="4" t="str">
        <f>IF(AND(M$16="Yes",M$26="Yes"),IF(M$5&lt;17,Combos!$G$9-2,IF(M$5=17,Combos!$G$9-1,Combos!$G$9)),"No")</f>
        <v>No</v>
      </c>
    </row>
    <row r="89" spans="1:13" ht="12.75">
      <c r="A89" s="3" t="s">
        <v>14</v>
      </c>
      <c r="B89" s="4" t="str">
        <f>IF(AND(B$17="Yes",B$26="Yes"),Combos!$G$10,"No")</f>
        <v>No</v>
      </c>
      <c r="C89" s="4" t="str">
        <f>IF(AND(C$17="Yes",C$26="Yes"),Combos!$G$10,"No")</f>
        <v>No</v>
      </c>
      <c r="D89" s="4" t="str">
        <f>IF(AND(D$17="Yes",D$26="Yes"),Combos!$G$10,"No")</f>
        <v>No</v>
      </c>
      <c r="E89" s="4" t="str">
        <f>IF(AND(E$17="Yes",E$26="Yes"),Combos!$G$10,"No")</f>
        <v>No</v>
      </c>
      <c r="F89" s="4" t="str">
        <f>IF(AND(F$17="Yes",F$26="Yes"),Combos!$G$10,"No")</f>
        <v>No</v>
      </c>
      <c r="G89" s="4" t="str">
        <f>IF(AND(G$17="Yes",G$26="Yes"),Combos!$G$10,"No")</f>
        <v>No</v>
      </c>
      <c r="H89" s="4" t="str">
        <f>IF(AND(H$17="Yes",H$26="Yes"),Combos!$G$10,"No")</f>
        <v>No</v>
      </c>
      <c r="I89" s="4" t="str">
        <f>IF(AND(I$17="Yes",I$26="Yes"),Combos!$G$10,"No")</f>
        <v>No</v>
      </c>
      <c r="J89" s="4" t="str">
        <f>IF(AND(J$17="Yes",J$26="Yes"),Combos!$G$10,"No")</f>
        <v>No</v>
      </c>
      <c r="K89" s="4" t="str">
        <f>IF(AND(K$17="Yes",K$26="Yes"),Combos!$G$10,"No")</f>
        <v>No</v>
      </c>
      <c r="L89" s="4" t="str">
        <f>IF(AND(L$17="Yes",L$26="Yes"),Combos!$G$10,"No")</f>
        <v>No</v>
      </c>
      <c r="M89" s="4" t="str">
        <f>IF(AND(M$17="Yes",M$26="Yes"),Combos!$G$10,"No")</f>
        <v>No</v>
      </c>
    </row>
    <row r="90" spans="1:13" ht="12.75">
      <c r="A90" s="3" t="s">
        <v>51</v>
      </c>
      <c r="B90" s="4" t="str">
        <f>IF(AND(B$26="Yes",B$86&lt;&gt;"No",B$87&lt;&gt;"No"),B$86&amp;"/"&amp;B$87,"No")</f>
        <v>No</v>
      </c>
      <c r="C90" s="4" t="str">
        <f aca="true" t="shared" si="21" ref="C90:M90">IF(AND(C$26="Yes",C$86&lt;&gt;"No",C$87&lt;&gt;"No"),C$86&amp;"/"&amp;C$87,"No")</f>
        <v>No</v>
      </c>
      <c r="D90" s="4" t="str">
        <f t="shared" si="21"/>
        <v>No</v>
      </c>
      <c r="E90" s="4" t="str">
        <f t="shared" si="21"/>
        <v>No</v>
      </c>
      <c r="F90" s="4" t="str">
        <f t="shared" si="21"/>
        <v>No</v>
      </c>
      <c r="G90" s="4" t="str">
        <f t="shared" si="21"/>
        <v>No</v>
      </c>
      <c r="H90" s="4" t="str">
        <f t="shared" si="21"/>
        <v>No</v>
      </c>
      <c r="I90" s="4" t="str">
        <f t="shared" si="21"/>
        <v>No</v>
      </c>
      <c r="J90" s="4" t="str">
        <f t="shared" si="21"/>
        <v>No</v>
      </c>
      <c r="K90" s="4" t="str">
        <f t="shared" si="21"/>
        <v>No</v>
      </c>
      <c r="L90" s="4" t="str">
        <f t="shared" si="21"/>
        <v>No</v>
      </c>
      <c r="M90" s="4" t="str">
        <f t="shared" si="21"/>
        <v>No</v>
      </c>
    </row>
    <row r="91" spans="1:13" ht="12.75">
      <c r="A91" s="3" t="s">
        <v>55</v>
      </c>
      <c r="B91" s="4" t="str">
        <f>IF(AND(B$26="Yes",B$86&lt;&gt;"No",B$88&lt;&gt;"No"),B$86&amp;"/"&amp;B$88,"No")</f>
        <v>No</v>
      </c>
      <c r="C91" s="4" t="str">
        <f aca="true" t="shared" si="22" ref="C91:M91">IF(AND(C$26="Yes",C$86&lt;&gt;"No",C$88&lt;&gt;"No"),C$86&amp;"/"&amp;C$88,"No")</f>
        <v>No</v>
      </c>
      <c r="D91" s="4" t="str">
        <f t="shared" si="22"/>
        <v>No</v>
      </c>
      <c r="E91" s="4" t="str">
        <f t="shared" si="22"/>
        <v>4/6</v>
      </c>
      <c r="F91" s="4" t="str">
        <f t="shared" si="22"/>
        <v>No</v>
      </c>
      <c r="G91" s="4" t="str">
        <f t="shared" si="22"/>
        <v>4/6</v>
      </c>
      <c r="H91" s="4" t="str">
        <f t="shared" si="22"/>
        <v>No</v>
      </c>
      <c r="I91" s="4" t="str">
        <f t="shared" si="22"/>
        <v>No</v>
      </c>
      <c r="J91" s="4" t="str">
        <f t="shared" si="22"/>
        <v>No</v>
      </c>
      <c r="K91" s="4" t="str">
        <f t="shared" si="22"/>
        <v>No</v>
      </c>
      <c r="L91" s="4" t="str">
        <f t="shared" si="22"/>
        <v>No</v>
      </c>
      <c r="M91" s="4" t="str">
        <f t="shared" si="22"/>
        <v>No</v>
      </c>
    </row>
    <row r="92" spans="1:13" ht="12.75">
      <c r="A92" s="3" t="s">
        <v>56</v>
      </c>
      <c r="B92" s="4" t="str">
        <f>IF(AND(B$26="Yes",B$86&lt;&gt;"No",B$89&lt;&gt;"No"),B$86&amp;"/"&amp;B$89,"No")</f>
        <v>No</v>
      </c>
      <c r="C92" s="4" t="str">
        <f aca="true" t="shared" si="23" ref="C92:M92">IF(AND(C$26="Yes",C$86&lt;&gt;"No",C$89&lt;&gt;"No"),C$86&amp;"/"&amp;C$89,"No")</f>
        <v>No</v>
      </c>
      <c r="D92" s="4" t="str">
        <f t="shared" si="23"/>
        <v>No</v>
      </c>
      <c r="E92" s="4" t="str">
        <f t="shared" si="23"/>
        <v>No</v>
      </c>
      <c r="F92" s="4" t="str">
        <f t="shared" si="23"/>
        <v>No</v>
      </c>
      <c r="G92" s="4" t="str">
        <f t="shared" si="23"/>
        <v>No</v>
      </c>
      <c r="H92" s="4" t="str">
        <f t="shared" si="23"/>
        <v>No</v>
      </c>
      <c r="I92" s="4" t="str">
        <f t="shared" si="23"/>
        <v>No</v>
      </c>
      <c r="J92" s="4" t="str">
        <f t="shared" si="23"/>
        <v>No</v>
      </c>
      <c r="K92" s="4" t="str">
        <f t="shared" si="23"/>
        <v>No</v>
      </c>
      <c r="L92" s="4" t="str">
        <f t="shared" si="23"/>
        <v>No</v>
      </c>
      <c r="M92" s="4" t="str">
        <f t="shared" si="23"/>
        <v>No</v>
      </c>
    </row>
    <row r="93" spans="1:13" ht="12.75">
      <c r="A93" s="3" t="s">
        <v>45</v>
      </c>
      <c r="B93" s="4" t="str">
        <f>IF(AND(B$26="Yes",B$87&lt;&gt;"No",B$88&lt;&gt;"No"),B$87&amp;"/"&amp;B$88,"No")</f>
        <v>No</v>
      </c>
      <c r="C93" s="4" t="str">
        <f aca="true" t="shared" si="24" ref="C93:M93">IF(AND(C$26="Yes",C$87&lt;&gt;"No",C$88&lt;&gt;"No"),C$87&amp;"/"&amp;C$88,"No")</f>
        <v>No</v>
      </c>
      <c r="D93" s="4" t="str">
        <f t="shared" si="24"/>
        <v>No</v>
      </c>
      <c r="E93" s="4" t="str">
        <f t="shared" si="24"/>
        <v>No</v>
      </c>
      <c r="F93" s="4" t="str">
        <f t="shared" si="24"/>
        <v>No</v>
      </c>
      <c r="G93" s="4" t="str">
        <f t="shared" si="24"/>
        <v>No</v>
      </c>
      <c r="H93" s="4" t="str">
        <f t="shared" si="24"/>
        <v>No</v>
      </c>
      <c r="I93" s="4" t="str">
        <f t="shared" si="24"/>
        <v>No</v>
      </c>
      <c r="J93" s="4" t="str">
        <f t="shared" si="24"/>
        <v>No</v>
      </c>
      <c r="K93" s="4" t="str">
        <f t="shared" si="24"/>
        <v>No</v>
      </c>
      <c r="L93" s="4" t="str">
        <f t="shared" si="24"/>
        <v>No</v>
      </c>
      <c r="M93" s="4" t="str">
        <f t="shared" si="24"/>
        <v>No</v>
      </c>
    </row>
    <row r="94" spans="1:13" ht="12.75">
      <c r="A94" s="3" t="s">
        <v>57</v>
      </c>
      <c r="B94" s="4" t="str">
        <f>IF(AND(B$26="Yes",B$87&lt;&gt;"No",B$89&lt;&gt;"No"),B$87&amp;"/"&amp;B$89,"No")</f>
        <v>No</v>
      </c>
      <c r="C94" s="4" t="str">
        <f aca="true" t="shared" si="25" ref="C94:M94">IF(AND(C$26="Yes",C$87&lt;&gt;"No",C$89&lt;&gt;"No"),C$87&amp;"/"&amp;C$89,"No")</f>
        <v>No</v>
      </c>
      <c r="D94" s="4" t="str">
        <f t="shared" si="25"/>
        <v>No</v>
      </c>
      <c r="E94" s="4" t="str">
        <f t="shared" si="25"/>
        <v>No</v>
      </c>
      <c r="F94" s="4" t="str">
        <f t="shared" si="25"/>
        <v>No</v>
      </c>
      <c r="G94" s="4" t="str">
        <f t="shared" si="25"/>
        <v>No</v>
      </c>
      <c r="H94" s="4" t="str">
        <f t="shared" si="25"/>
        <v>No</v>
      </c>
      <c r="I94" s="4" t="str">
        <f t="shared" si="25"/>
        <v>No</v>
      </c>
      <c r="J94" s="4" t="str">
        <f t="shared" si="25"/>
        <v>No</v>
      </c>
      <c r="K94" s="4" t="str">
        <f t="shared" si="25"/>
        <v>No</v>
      </c>
      <c r="L94" s="4" t="str">
        <f t="shared" si="25"/>
        <v>No</v>
      </c>
      <c r="M94" s="4" t="str">
        <f t="shared" si="25"/>
        <v>No</v>
      </c>
    </row>
    <row r="95" ht="12.75">
      <c r="A95" s="1"/>
    </row>
    <row r="96" ht="12.75">
      <c r="A96"/>
    </row>
    <row r="97" ht="12.75">
      <c r="A97"/>
    </row>
    <row r="98" ht="12.75">
      <c r="A98"/>
    </row>
    <row r="99" ht="12.75">
      <c r="A99"/>
    </row>
    <row r="100" ht="12.75">
      <c r="A100"/>
    </row>
    <row r="101" ht="12.75">
      <c r="A101"/>
    </row>
    <row r="102" ht="12.75">
      <c r="A102"/>
    </row>
    <row r="103" ht="12.75">
      <c r="A103"/>
    </row>
    <row r="104" ht="12.75">
      <c r="A104"/>
    </row>
    <row r="105" ht="12.75">
      <c r="A105"/>
    </row>
    <row r="106" ht="12.75">
      <c r="A106"/>
    </row>
  </sheetData>
  <conditionalFormatting sqref="B21:M27 B9:M19">
    <cfRule type="cellIs" priority="1" dxfId="0" operator="equal" stopIfTrue="1">
      <formula>"Yes"</formula>
    </cfRule>
  </conditionalFormatting>
  <conditionalFormatting sqref="B96:M106 B95 B29">
    <cfRule type="cellIs" priority="2" dxfId="0" operator="equal" stopIfTrue="1">
      <formula>"Yes"</formula>
    </cfRule>
  </conditionalFormatting>
  <conditionalFormatting sqref="B86:M94 B46:M52 B30:M33 B81:M83 B55:M69 B73:M75 B77:M79 B36:M43">
    <cfRule type="cellIs" priority="3" dxfId="0" operator="notEqual" stopIfTrue="1">
      <formula>"No"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F8" sqref="F8"/>
    </sheetView>
  </sheetViews>
  <sheetFormatPr defaultColWidth="9.140625" defaultRowHeight="12.75"/>
  <cols>
    <col min="1" max="1" width="12.7109375" style="0" bestFit="1" customWidth="1"/>
    <col min="2" max="12" width="10.7109375" style="0" customWidth="1"/>
  </cols>
  <sheetData>
    <row r="1" spans="2:7" s="1" customFormat="1" ht="12.7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</row>
    <row r="2" spans="1:7" ht="12.75">
      <c r="A2" s="1" t="s">
        <v>6</v>
      </c>
      <c r="B2">
        <v>6</v>
      </c>
      <c r="C2">
        <v>6</v>
      </c>
      <c r="D2">
        <v>9</v>
      </c>
      <c r="E2">
        <v>3</v>
      </c>
      <c r="F2">
        <v>6</v>
      </c>
      <c r="G2">
        <v>6</v>
      </c>
    </row>
    <row r="3" spans="1:7" ht="12.75">
      <c r="A3" s="1" t="s">
        <v>7</v>
      </c>
      <c r="B3">
        <v>6</v>
      </c>
      <c r="C3">
        <v>6</v>
      </c>
      <c r="D3">
        <v>12</v>
      </c>
      <c r="E3">
        <v>6</v>
      </c>
      <c r="F3">
        <v>6</v>
      </c>
      <c r="G3">
        <v>15</v>
      </c>
    </row>
    <row r="4" spans="1:7" ht="12.75">
      <c r="A4" s="1" t="s">
        <v>8</v>
      </c>
      <c r="B4">
        <v>9</v>
      </c>
      <c r="C4">
        <v>3</v>
      </c>
      <c r="D4">
        <v>6</v>
      </c>
      <c r="E4">
        <v>6</v>
      </c>
      <c r="F4">
        <v>7</v>
      </c>
      <c r="G4">
        <v>6</v>
      </c>
    </row>
    <row r="5" spans="1:7" ht="12.75">
      <c r="A5" s="1" t="s">
        <v>9</v>
      </c>
      <c r="B5">
        <v>12</v>
      </c>
      <c r="C5">
        <v>9</v>
      </c>
      <c r="D5">
        <v>13</v>
      </c>
      <c r="E5">
        <v>6</v>
      </c>
      <c r="F5">
        <v>9</v>
      </c>
      <c r="G5">
        <v>17</v>
      </c>
    </row>
    <row r="6" spans="1:7" ht="12.75">
      <c r="A6" s="1" t="s">
        <v>10</v>
      </c>
      <c r="B6">
        <v>13</v>
      </c>
      <c r="C6">
        <v>13</v>
      </c>
      <c r="D6">
        <v>14</v>
      </c>
      <c r="E6">
        <v>6</v>
      </c>
      <c r="F6">
        <v>14</v>
      </c>
      <c r="G6">
        <v>6</v>
      </c>
    </row>
    <row r="7" spans="1:7" ht="12.75">
      <c r="A7" s="1" t="s">
        <v>11</v>
      </c>
      <c r="B7">
        <v>3</v>
      </c>
      <c r="C7">
        <v>9</v>
      </c>
      <c r="D7">
        <v>6</v>
      </c>
      <c r="E7">
        <v>6</v>
      </c>
      <c r="F7">
        <v>6</v>
      </c>
      <c r="G7">
        <v>6</v>
      </c>
    </row>
    <row r="8" spans="1:7" ht="12.75">
      <c r="A8" s="1" t="s">
        <v>12</v>
      </c>
      <c r="B8">
        <v>6</v>
      </c>
      <c r="C8">
        <v>15</v>
      </c>
      <c r="D8">
        <v>6</v>
      </c>
      <c r="E8">
        <v>16</v>
      </c>
      <c r="F8">
        <v>3</v>
      </c>
      <c r="G8">
        <v>6</v>
      </c>
    </row>
    <row r="9" spans="1:7" ht="12.75">
      <c r="A9" s="1" t="s">
        <v>13</v>
      </c>
      <c r="B9">
        <v>6</v>
      </c>
      <c r="C9">
        <v>6</v>
      </c>
      <c r="D9">
        <v>3</v>
      </c>
      <c r="E9">
        <v>9</v>
      </c>
      <c r="F9">
        <v>6</v>
      </c>
      <c r="G9">
        <v>6</v>
      </c>
    </row>
    <row r="10" spans="1:7" ht="12.75">
      <c r="A10" s="1" t="s">
        <v>14</v>
      </c>
      <c r="B10">
        <v>12</v>
      </c>
      <c r="C10">
        <v>11</v>
      </c>
      <c r="D10">
        <v>6</v>
      </c>
      <c r="E10">
        <v>12</v>
      </c>
      <c r="F10">
        <v>6</v>
      </c>
      <c r="G10">
        <v>3</v>
      </c>
    </row>
    <row r="11" spans="1:7" ht="12.75">
      <c r="A11" s="1" t="s">
        <v>15</v>
      </c>
      <c r="B11">
        <v>15</v>
      </c>
      <c r="C11">
        <v>6</v>
      </c>
      <c r="D11">
        <v>15</v>
      </c>
      <c r="E11">
        <v>15</v>
      </c>
      <c r="F11">
        <v>11</v>
      </c>
      <c r="G11">
        <v>6</v>
      </c>
    </row>
    <row r="12" spans="1:7" ht="12.75">
      <c r="A12" s="1" t="s">
        <v>16</v>
      </c>
      <c r="B12">
        <v>15</v>
      </c>
      <c r="C12">
        <v>12</v>
      </c>
      <c r="D12">
        <v>15</v>
      </c>
      <c r="E12">
        <v>15</v>
      </c>
      <c r="F12">
        <v>10</v>
      </c>
      <c r="G12">
        <v>15</v>
      </c>
    </row>
    <row r="14" spans="1:7" ht="12.75">
      <c r="A14" s="1" t="s">
        <v>33</v>
      </c>
      <c r="B14">
        <v>8</v>
      </c>
      <c r="C14">
        <v>3</v>
      </c>
      <c r="D14">
        <v>3</v>
      </c>
      <c r="E14">
        <v>3</v>
      </c>
      <c r="F14">
        <v>12</v>
      </c>
      <c r="G14">
        <v>3</v>
      </c>
    </row>
    <row r="15" spans="1:7" ht="12.75">
      <c r="A15" s="1" t="s">
        <v>34</v>
      </c>
      <c r="B15">
        <v>3</v>
      </c>
      <c r="C15">
        <v>8</v>
      </c>
      <c r="D15">
        <v>3</v>
      </c>
      <c r="E15">
        <v>7</v>
      </c>
      <c r="F15">
        <v>6</v>
      </c>
      <c r="G15">
        <v>8</v>
      </c>
    </row>
    <row r="16" spans="1:7" ht="12.75">
      <c r="A16" s="1" t="s">
        <v>35</v>
      </c>
      <c r="B16">
        <v>6</v>
      </c>
      <c r="C16">
        <v>7</v>
      </c>
      <c r="D16">
        <v>3</v>
      </c>
      <c r="E16">
        <v>3</v>
      </c>
      <c r="F16">
        <v>8</v>
      </c>
      <c r="G16">
        <v>3</v>
      </c>
    </row>
    <row r="17" spans="1:7" ht="12.75">
      <c r="A17" s="1" t="s">
        <v>36</v>
      </c>
      <c r="B17">
        <v>3</v>
      </c>
      <c r="C17">
        <v>4</v>
      </c>
      <c r="D17">
        <v>3</v>
      </c>
      <c r="E17">
        <v>6</v>
      </c>
      <c r="F17">
        <v>6</v>
      </c>
      <c r="G17">
        <v>3</v>
      </c>
    </row>
    <row r="18" spans="1:7" ht="12.75">
      <c r="A18" s="1" t="s">
        <v>37</v>
      </c>
      <c r="B18">
        <v>6</v>
      </c>
      <c r="C18">
        <v>6</v>
      </c>
      <c r="D18">
        <v>3</v>
      </c>
      <c r="E18">
        <v>8</v>
      </c>
      <c r="F18">
        <v>10</v>
      </c>
      <c r="G18">
        <v>3</v>
      </c>
    </row>
    <row r="19" spans="1:7" ht="12.75">
      <c r="A19" s="1" t="s">
        <v>38</v>
      </c>
      <c r="B19">
        <v>6</v>
      </c>
      <c r="C19">
        <v>3</v>
      </c>
      <c r="D19">
        <v>3</v>
      </c>
      <c r="E19">
        <v>3</v>
      </c>
      <c r="F19">
        <v>13</v>
      </c>
      <c r="G19">
        <v>3</v>
      </c>
    </row>
    <row r="20" spans="1:7" ht="12.75">
      <c r="A20" s="1" t="s">
        <v>39</v>
      </c>
      <c r="B20">
        <v>3</v>
      </c>
      <c r="C20">
        <v>3</v>
      </c>
      <c r="D20">
        <v>3</v>
      </c>
      <c r="E20">
        <v>3</v>
      </c>
      <c r="F20">
        <v>3</v>
      </c>
      <c r="G20">
        <v>3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">
      <selection activeCell="G9" sqref="G9"/>
    </sheetView>
  </sheetViews>
  <sheetFormatPr defaultColWidth="9.140625" defaultRowHeight="12.75"/>
  <cols>
    <col min="1" max="1" width="12.7109375" style="1" bestFit="1" customWidth="1"/>
  </cols>
  <sheetData>
    <row r="1" spans="2:8" s="1" customFormat="1" ht="12.75">
      <c r="B1" s="5" t="s">
        <v>33</v>
      </c>
      <c r="C1" s="5" t="s">
        <v>34</v>
      </c>
      <c r="D1" s="5" t="s">
        <v>35</v>
      </c>
      <c r="E1" s="5" t="s">
        <v>36</v>
      </c>
      <c r="F1" s="5" t="s">
        <v>37</v>
      </c>
      <c r="G1" s="5" t="s">
        <v>38</v>
      </c>
      <c r="H1" s="5" t="s">
        <v>39</v>
      </c>
    </row>
    <row r="2" spans="1:8" ht="12.75">
      <c r="A2" s="1" t="s">
        <v>6</v>
      </c>
      <c r="B2" s="4" t="s">
        <v>40</v>
      </c>
      <c r="C2" s="4" t="s">
        <v>40</v>
      </c>
      <c r="D2" s="4" t="s">
        <v>40</v>
      </c>
      <c r="E2" s="4">
        <v>5</v>
      </c>
      <c r="F2" s="4" t="s">
        <v>40</v>
      </c>
      <c r="G2" s="4">
        <v>4</v>
      </c>
      <c r="H2" s="4" t="s">
        <v>41</v>
      </c>
    </row>
    <row r="3" spans="1:8" ht="12.75">
      <c r="A3" s="1" t="s">
        <v>7</v>
      </c>
      <c r="B3" s="4" t="s">
        <v>40</v>
      </c>
      <c r="C3" s="4" t="s">
        <v>40</v>
      </c>
      <c r="D3" s="4" t="s">
        <v>40</v>
      </c>
      <c r="E3" s="4" t="s">
        <v>41</v>
      </c>
      <c r="F3" s="4" t="s">
        <v>40</v>
      </c>
      <c r="G3" s="4" t="s">
        <v>40</v>
      </c>
      <c r="H3" s="4" t="s">
        <v>41</v>
      </c>
    </row>
    <row r="4" spans="1:8" ht="12.75">
      <c r="A4" s="1" t="s">
        <v>8</v>
      </c>
      <c r="B4" s="4">
        <v>9</v>
      </c>
      <c r="C4" s="4">
        <v>7</v>
      </c>
      <c r="D4" s="4">
        <v>6</v>
      </c>
      <c r="E4" s="4">
        <v>8</v>
      </c>
      <c r="F4" s="4">
        <v>6</v>
      </c>
      <c r="G4" s="4">
        <v>10</v>
      </c>
      <c r="H4" s="4" t="s">
        <v>41</v>
      </c>
    </row>
    <row r="5" spans="1:8" ht="12.75">
      <c r="A5" s="1" t="s">
        <v>9</v>
      </c>
      <c r="B5" s="4" t="s">
        <v>40</v>
      </c>
      <c r="C5" s="4" t="s">
        <v>40</v>
      </c>
      <c r="D5" s="4" t="s">
        <v>40</v>
      </c>
      <c r="E5" s="4" t="s">
        <v>40</v>
      </c>
      <c r="F5" s="4" t="s">
        <v>40</v>
      </c>
      <c r="G5" s="4" t="s">
        <v>40</v>
      </c>
      <c r="H5" s="4" t="s">
        <v>41</v>
      </c>
    </row>
    <row r="6" spans="1:8" ht="12.75">
      <c r="A6" s="1" t="s">
        <v>10</v>
      </c>
      <c r="B6" s="4" t="s">
        <v>40</v>
      </c>
      <c r="C6" s="4" t="s">
        <v>40</v>
      </c>
      <c r="D6" s="4" t="s">
        <v>40</v>
      </c>
      <c r="E6" s="4">
        <v>8</v>
      </c>
      <c r="F6" s="4" t="s">
        <v>40</v>
      </c>
      <c r="G6" s="4" t="s">
        <v>40</v>
      </c>
      <c r="H6" s="4" t="s">
        <v>41</v>
      </c>
    </row>
    <row r="7" spans="1:8" ht="12.75">
      <c r="A7" s="1" t="s">
        <v>11</v>
      </c>
      <c r="B7" s="4" t="s">
        <v>40</v>
      </c>
      <c r="C7" s="4">
        <v>11</v>
      </c>
      <c r="D7" s="4" t="s">
        <v>40</v>
      </c>
      <c r="E7" s="4">
        <v>8</v>
      </c>
      <c r="F7" s="4" t="s">
        <v>40</v>
      </c>
      <c r="G7" s="4" t="s">
        <v>40</v>
      </c>
      <c r="H7" s="4" t="s">
        <v>41</v>
      </c>
    </row>
    <row r="8" spans="1:8" ht="12.75">
      <c r="A8" s="1" t="s">
        <v>12</v>
      </c>
      <c r="B8" s="4" t="s">
        <v>40</v>
      </c>
      <c r="C8" s="4" t="s">
        <v>40</v>
      </c>
      <c r="D8" s="4">
        <v>7</v>
      </c>
      <c r="E8" s="4" t="s">
        <v>40</v>
      </c>
      <c r="F8" s="4" t="s">
        <v>40</v>
      </c>
      <c r="G8" s="4" t="s">
        <v>40</v>
      </c>
      <c r="H8" s="4" t="s">
        <v>41</v>
      </c>
    </row>
    <row r="9" spans="1:8" ht="12.75">
      <c r="A9" s="1" t="s">
        <v>13</v>
      </c>
      <c r="B9" s="4" t="s">
        <v>41</v>
      </c>
      <c r="C9" s="4" t="s">
        <v>41</v>
      </c>
      <c r="D9" s="4" t="s">
        <v>41</v>
      </c>
      <c r="E9" s="4" t="s">
        <v>41</v>
      </c>
      <c r="F9" s="4" t="s">
        <v>41</v>
      </c>
      <c r="G9" s="4">
        <v>8</v>
      </c>
      <c r="H9" s="4" t="s">
        <v>41</v>
      </c>
    </row>
    <row r="10" spans="1:8" ht="12.75">
      <c r="A10" s="1" t="s">
        <v>14</v>
      </c>
      <c r="B10" s="4">
        <v>9</v>
      </c>
      <c r="C10" s="4">
        <v>10</v>
      </c>
      <c r="D10" s="4">
        <v>8</v>
      </c>
      <c r="E10" s="4">
        <v>11</v>
      </c>
      <c r="F10" s="4" t="s">
        <v>40</v>
      </c>
      <c r="G10" s="4" t="s">
        <v>41</v>
      </c>
      <c r="H10" s="4" t="s">
        <v>41</v>
      </c>
    </row>
    <row r="11" spans="1:8" ht="12.75">
      <c r="A11" s="1" t="s">
        <v>15</v>
      </c>
      <c r="B11" s="4" t="s">
        <v>40</v>
      </c>
      <c r="C11" s="4" t="s">
        <v>40</v>
      </c>
      <c r="D11" s="4" t="s">
        <v>40</v>
      </c>
      <c r="E11" s="4" t="s">
        <v>40</v>
      </c>
      <c r="F11" s="4" t="s">
        <v>40</v>
      </c>
      <c r="G11" s="4" t="s">
        <v>40</v>
      </c>
      <c r="H11" s="4" t="s">
        <v>41</v>
      </c>
    </row>
    <row r="12" spans="1:8" ht="12.75">
      <c r="A12" s="1" t="s">
        <v>16</v>
      </c>
      <c r="B12" s="4" t="s">
        <v>40</v>
      </c>
      <c r="C12" s="4" t="s">
        <v>40</v>
      </c>
      <c r="D12" s="4" t="s">
        <v>40</v>
      </c>
      <c r="E12" s="4" t="s">
        <v>41</v>
      </c>
      <c r="F12" s="4" t="s">
        <v>40</v>
      </c>
      <c r="G12" s="4" t="s">
        <v>40</v>
      </c>
      <c r="H12" s="4" t="s">
        <v>41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Trimboli</dc:creator>
  <cp:keywords/>
  <dc:description/>
  <cp:lastModifiedBy>David Trimboli</cp:lastModifiedBy>
  <dcterms:created xsi:type="dcterms:W3CDTF">2005-06-23T11:08:26Z</dcterms:created>
  <dcterms:modified xsi:type="dcterms:W3CDTF">2007-04-09T19:25:31Z</dcterms:modified>
  <cp:category/>
  <cp:version/>
  <cp:contentType/>
  <cp:contentStatus/>
</cp:coreProperties>
</file>